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3"/>
  </bookViews>
  <sheets>
    <sheet name="Sheet1" sheetId="1" r:id="rId1"/>
    <sheet name="Sheet1 (2)" sheetId="2" r:id="rId2"/>
    <sheet name="Sheet1 (3)" sheetId="3" r:id="rId3"/>
    <sheet name="Sheet1 (4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<sst xmlns="http://schemas.openxmlformats.org/spreadsheetml/2006/main" count="517" uniqueCount="100">
  <si>
    <t xml:space="preserve">TRƯỜNG THCS AN SƠN </t>
  </si>
  <si>
    <t>Nguyễn Thế An</t>
  </si>
  <si>
    <t>Trần Thị Phương Anh</t>
  </si>
  <si>
    <t>Nguyễn Thị Ngọc Anh</t>
  </si>
  <si>
    <t xml:space="preserve">Trần Ngọc Diễm </t>
  </si>
  <si>
    <t>Lê Quang Đảng</t>
  </si>
  <si>
    <t>Nguyễn Sỹ Hải</t>
  </si>
  <si>
    <t>Đặng Đình Hiển</t>
  </si>
  <si>
    <t>Nguyễn Viết Hiệu</t>
  </si>
  <si>
    <t>Lê Đức Hoan</t>
  </si>
  <si>
    <t>Phạm Văn Hoàn</t>
  </si>
  <si>
    <t>Trần Ngọc Quỳnh Hương</t>
  </si>
  <si>
    <t>Nguyễn Thị Hương</t>
  </si>
  <si>
    <t>Nguyễn Thế Nam</t>
  </si>
  <si>
    <t xml:space="preserve">Nguyễn Thị Minh Ngà </t>
  </si>
  <si>
    <t>Nguyễn Thị Nhâm</t>
  </si>
  <si>
    <t>Nguyễn Thị Nhung</t>
  </si>
  <si>
    <t>Nguyễn Thị Kim Oanh</t>
  </si>
  <si>
    <t>Nguyễn Văn Phương</t>
  </si>
  <si>
    <t>Trần Xuân Quang</t>
  </si>
  <si>
    <t>Đặng Đình Quảng</t>
  </si>
  <si>
    <t>Nguyễn Bá Quynh</t>
  </si>
  <si>
    <t>Nguyễn Thi Diễm Quỳnh</t>
  </si>
  <si>
    <t>Trần Thị Thanh Tâm</t>
  </si>
  <si>
    <t>Nguyễn Văn Thắng</t>
  </si>
  <si>
    <t>Đinh Ngọc Tiến</t>
  </si>
  <si>
    <t>Nguyễn Bá Toản</t>
  </si>
  <si>
    <t>Nguyễn Thị Trang</t>
  </si>
  <si>
    <t>Vũ Thị Thu Trang</t>
  </si>
  <si>
    <t>Vương Đình Trường</t>
  </si>
  <si>
    <t>Nguyễn Văn Tuần</t>
  </si>
  <si>
    <t>Nguyễn Sỹ Tuấn</t>
  </si>
  <si>
    <t>Nguyễn Văn Tùng</t>
  </si>
  <si>
    <t>Nguyễn Thị Vân</t>
  </si>
  <si>
    <t>Bùi Thị Hà Vi</t>
  </si>
  <si>
    <t>Lê Quang Vinh</t>
  </si>
  <si>
    <t>Lớp</t>
  </si>
  <si>
    <t>9A</t>
  </si>
  <si>
    <t>Trương Quang Minh</t>
  </si>
  <si>
    <t>Bùi Hải Anh</t>
  </si>
  <si>
    <t>Đặng Phương Anh</t>
  </si>
  <si>
    <t>Nguyễn Văn Bình</t>
  </si>
  <si>
    <t>Nguyễn Bá Chí</t>
  </si>
  <si>
    <t>Trần Xuân Diễn</t>
  </si>
  <si>
    <t>Ngô Xuân Dương</t>
  </si>
  <si>
    <t>Nguyễn Khắc Đạt</t>
  </si>
  <si>
    <t>Phạm Văn Đức</t>
  </si>
  <si>
    <t>Vũ Thị Kim Hằng</t>
  </si>
  <si>
    <t>Vũ Thị Thu Hằng</t>
  </si>
  <si>
    <t>Ngô Thị Hiền</t>
  </si>
  <si>
    <t>Phạm Văn Hoan</t>
  </si>
  <si>
    <t>Trần Văn Hoàng</t>
  </si>
  <si>
    <t>Nguyễn Ngọc Huynh</t>
  </si>
  <si>
    <t>Ngô Thị Hường</t>
  </si>
  <si>
    <t>Lê Đức Khải</t>
  </si>
  <si>
    <t>Trần Xuân Khánh</t>
  </si>
  <si>
    <t>Nguyễn Văn Kiều</t>
  </si>
  <si>
    <t>Nguyễn T.Phương Lam</t>
  </si>
  <si>
    <t>Nguyễn Thị Nhiên</t>
  </si>
  <si>
    <t>Đỗ Thị Nhung</t>
  </si>
  <si>
    <t>Nguyễn Thị Mai Phương</t>
  </si>
  <si>
    <t>Nguyễn Bá Quang</t>
  </si>
  <si>
    <t>Đỗ Đình Quang</t>
  </si>
  <si>
    <t>Nguyễn Đức Quyền</t>
  </si>
  <si>
    <t>Nguyễn Văn Tài</t>
  </si>
  <si>
    <t>Lê Quang Thành</t>
  </si>
  <si>
    <t xml:space="preserve">Nguyễn Văn Thắng </t>
  </si>
  <si>
    <t>Lê Thị Thu</t>
  </si>
  <si>
    <t>Vương Thị Lệ Thủy</t>
  </si>
  <si>
    <t>Nguyễn Ngọc Tôn</t>
  </si>
  <si>
    <t>Phạm Kiều Trang</t>
  </si>
  <si>
    <t>Trần Thị Thùy Trang</t>
  </si>
  <si>
    <t>Nguyễn Đức Trí</t>
  </si>
  <si>
    <t>Nguyễn Văn Tuấn</t>
  </si>
  <si>
    <t>Nguyễn Thị Hồng Tuyết</t>
  </si>
  <si>
    <t>9B</t>
  </si>
  <si>
    <t xml:space="preserve">Văn </t>
  </si>
  <si>
    <t>Anh</t>
  </si>
  <si>
    <t>Tổng</t>
  </si>
  <si>
    <t>STT</t>
  </si>
  <si>
    <t xml:space="preserve">Họ và tên </t>
  </si>
  <si>
    <t xml:space="preserve">Ngày sinh </t>
  </si>
  <si>
    <t xml:space="preserve">Môn </t>
  </si>
  <si>
    <t xml:space="preserve">Toán </t>
  </si>
  <si>
    <t>TỔNG HỢP KẾT QUẢ KHẢO SÁT  LỚP 9A</t>
  </si>
  <si>
    <t>TỔNG HỢP KẾT QUẢ KHẢO SÁT KHỐI LỚP 9B</t>
  </si>
  <si>
    <t xml:space="preserve">Thống kê điểm các môn: </t>
  </si>
  <si>
    <t xml:space="preserve">Giỏi: 8 trở lên </t>
  </si>
  <si>
    <t>Khá: từ 6.5 đến 7.9</t>
  </si>
  <si>
    <t>TB: từ 5.0 đến 6.4</t>
  </si>
  <si>
    <t>Yếu: từ 3.5 đến 4.9</t>
  </si>
  <si>
    <t>Kém: 3.5 trở xuống</t>
  </si>
  <si>
    <t xml:space="preserve">Anh </t>
  </si>
  <si>
    <t>%</t>
  </si>
  <si>
    <t xml:space="preserve">TỔNG HỢP KẾT QUẢ KHẢO SÁT KHỐI 9 - ĐỢT I </t>
  </si>
  <si>
    <t>NĂM HỌC: 2016 - 2017</t>
  </si>
  <si>
    <t>An Sơn, ngày 28 tháng 9 năm 2016</t>
  </si>
  <si>
    <t>HIỆU TRƯỞNG</t>
  </si>
  <si>
    <t>Đinh Quang Duyến</t>
  </si>
  <si>
    <t xml:space="preserve">XÁC NHẬN CỦA PHHS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</si>
</sst>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;[Red]0"/>
    <numFmt numFmtId="166" formatCode="_(* #,##0.0_);_(* \(#,##0.0\);_(* &quot;-&quot;??_);_(@_)"/>
  </numFmts>
  <fonts count="11"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4"/>
      <color indexed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0"/>
    </font>
    <font>
      <b/>
      <i/>
      <sz val="11"/>
      <name val="Times New Roman"/>
      <family val="0"/>
    </font>
    <font>
      <sz val="11"/>
      <name val="Times New Roman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166" fontId="2" fillId="0" borderId="1" xfId="15" applyNumberFormat="1" applyFont="1" applyBorder="1" applyAlignment="1">
      <alignment horizontal="center" wrapText="1"/>
    </xf>
    <xf numFmtId="166" fontId="2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2" fillId="0" borderId="0" xfId="15" applyNumberFormat="1" applyFont="1" applyAlignment="1">
      <alignment horizontal="center" wrapText="1"/>
    </xf>
    <xf numFmtId="166" fontId="10" fillId="2" borderId="1" xfId="15" applyNumberFormat="1" applyFont="1" applyFill="1" applyBorder="1" applyAlignment="1">
      <alignment horizontal="center"/>
    </xf>
    <xf numFmtId="0" fontId="2" fillId="0" borderId="1" xfId="15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B6" sqref="B6:H41"/>
    </sheetView>
  </sheetViews>
  <sheetFormatPr defaultColWidth="9.00390625" defaultRowHeight="15.75"/>
  <cols>
    <col min="1" max="1" width="6.375" style="0" customWidth="1"/>
    <col min="2" max="2" width="25.625" style="0" customWidth="1"/>
    <col min="3" max="3" width="12.25390625" style="10" customWidth="1"/>
    <col min="4" max="4" width="7.625" style="0" customWidth="1"/>
    <col min="5" max="5" width="8.00390625" style="0" customWidth="1"/>
    <col min="6" max="6" width="7.625" style="0" customWidth="1"/>
    <col min="7" max="7" width="7.00390625" style="0" customWidth="1"/>
    <col min="8" max="8" width="8.125" style="0" customWidth="1"/>
  </cols>
  <sheetData>
    <row r="2" spans="1:8" ht="15.75">
      <c r="A2" s="24" t="s">
        <v>84</v>
      </c>
      <c r="B2" s="24"/>
      <c r="C2" s="24"/>
      <c r="D2" s="24"/>
      <c r="E2" s="24"/>
      <c r="F2" s="24"/>
      <c r="G2" s="24"/>
      <c r="H2" s="24"/>
    </row>
    <row r="3" spans="1:8" ht="15.75">
      <c r="A3" s="6"/>
      <c r="B3" s="6"/>
      <c r="C3" s="8"/>
      <c r="D3" s="6"/>
      <c r="E3" s="6"/>
      <c r="F3" s="6"/>
      <c r="G3" s="6"/>
      <c r="H3" s="6"/>
    </row>
    <row r="4" spans="1:8" ht="18.75">
      <c r="A4" s="25" t="s">
        <v>79</v>
      </c>
      <c r="B4" s="25" t="s">
        <v>80</v>
      </c>
      <c r="C4" s="26" t="s">
        <v>81</v>
      </c>
      <c r="D4" s="25" t="s">
        <v>36</v>
      </c>
      <c r="E4" s="25" t="s">
        <v>82</v>
      </c>
      <c r="F4" s="25"/>
      <c r="G4" s="25"/>
      <c r="H4" s="25" t="s">
        <v>78</v>
      </c>
    </row>
    <row r="5" spans="1:8" ht="18.75">
      <c r="A5" s="25"/>
      <c r="B5" s="25"/>
      <c r="C5" s="26"/>
      <c r="D5" s="25"/>
      <c r="E5" s="7" t="s">
        <v>83</v>
      </c>
      <c r="F5" s="7" t="s">
        <v>76</v>
      </c>
      <c r="G5" s="7" t="s">
        <v>77</v>
      </c>
      <c r="H5" s="25"/>
    </row>
    <row r="6" spans="1:8" ht="18.75" customHeight="1">
      <c r="A6" s="5">
        <v>1</v>
      </c>
      <c r="B6" s="1" t="s">
        <v>34</v>
      </c>
      <c r="C6" s="9">
        <v>37527</v>
      </c>
      <c r="D6" s="3" t="s">
        <v>37</v>
      </c>
      <c r="E6" s="11">
        <v>9.25</v>
      </c>
      <c r="F6" s="12">
        <v>7.75</v>
      </c>
      <c r="G6" s="12">
        <v>8.9</v>
      </c>
      <c r="H6" s="4">
        <f>(E6*2+F6*2)+G6</f>
        <v>42.9</v>
      </c>
    </row>
    <row r="7" spans="1:8" ht="18.75" customHeight="1">
      <c r="A7" s="5">
        <v>2</v>
      </c>
      <c r="B7" s="1" t="s">
        <v>14</v>
      </c>
      <c r="C7" s="9">
        <v>37404</v>
      </c>
      <c r="D7" s="3" t="s">
        <v>37</v>
      </c>
      <c r="E7" s="11">
        <v>8.25</v>
      </c>
      <c r="F7" s="12">
        <v>7</v>
      </c>
      <c r="G7" s="12">
        <v>7.5</v>
      </c>
      <c r="H7" s="4">
        <f aca="true" t="shared" si="0" ref="H7:H41">(E7*2+F7*2)+G7</f>
        <v>38</v>
      </c>
    </row>
    <row r="8" spans="1:8" ht="18.75" customHeight="1">
      <c r="A8" s="5">
        <v>3</v>
      </c>
      <c r="B8" s="1" t="s">
        <v>17</v>
      </c>
      <c r="C8" s="9">
        <v>37585</v>
      </c>
      <c r="D8" s="3" t="s">
        <v>37</v>
      </c>
      <c r="E8" s="11">
        <v>8.25</v>
      </c>
      <c r="F8" s="12">
        <v>7</v>
      </c>
      <c r="G8" s="12">
        <v>9</v>
      </c>
      <c r="H8" s="4">
        <f t="shared" si="0"/>
        <v>39.5</v>
      </c>
    </row>
    <row r="9" spans="1:8" ht="18.75" customHeight="1">
      <c r="A9" s="5">
        <v>4</v>
      </c>
      <c r="B9" s="1" t="s">
        <v>22</v>
      </c>
      <c r="C9" s="9">
        <v>37554</v>
      </c>
      <c r="D9" s="3" t="s">
        <v>37</v>
      </c>
      <c r="E9" s="11">
        <v>8.25</v>
      </c>
      <c r="F9" s="12">
        <v>7.25</v>
      </c>
      <c r="G9" s="12">
        <v>9</v>
      </c>
      <c r="H9" s="4">
        <f t="shared" si="0"/>
        <v>40</v>
      </c>
    </row>
    <row r="10" spans="1:8" ht="18.75" customHeight="1">
      <c r="A10" s="5">
        <v>5</v>
      </c>
      <c r="B10" s="1" t="s">
        <v>12</v>
      </c>
      <c r="C10" s="9">
        <v>37501</v>
      </c>
      <c r="D10" s="3" t="s">
        <v>37</v>
      </c>
      <c r="E10" s="11">
        <v>6.25</v>
      </c>
      <c r="F10" s="12">
        <v>5.25</v>
      </c>
      <c r="G10" s="12">
        <v>7.2</v>
      </c>
      <c r="H10" s="4">
        <f t="shared" si="0"/>
        <v>30.2</v>
      </c>
    </row>
    <row r="11" spans="1:8" ht="18.75" customHeight="1">
      <c r="A11" s="5">
        <v>6</v>
      </c>
      <c r="B11" s="1" t="s">
        <v>12</v>
      </c>
      <c r="C11" s="9">
        <v>37387</v>
      </c>
      <c r="D11" s="3" t="s">
        <v>37</v>
      </c>
      <c r="E11" s="11">
        <v>5.5</v>
      </c>
      <c r="F11" s="12">
        <v>6</v>
      </c>
      <c r="G11" s="12">
        <v>6.9</v>
      </c>
      <c r="H11" s="4">
        <f t="shared" si="0"/>
        <v>29.9</v>
      </c>
    </row>
    <row r="12" spans="1:8" ht="18.75" customHeight="1">
      <c r="A12" s="5">
        <v>7</v>
      </c>
      <c r="B12" s="1" t="s">
        <v>33</v>
      </c>
      <c r="C12" s="9">
        <v>37303</v>
      </c>
      <c r="D12" s="3" t="s">
        <v>37</v>
      </c>
      <c r="E12" s="11">
        <v>7.5</v>
      </c>
      <c r="F12" s="12">
        <v>7.5</v>
      </c>
      <c r="G12" s="12">
        <v>6.7</v>
      </c>
      <c r="H12" s="4">
        <f t="shared" si="0"/>
        <v>36.7</v>
      </c>
    </row>
    <row r="13" spans="1:8" ht="18.75" customHeight="1">
      <c r="A13" s="5">
        <v>8</v>
      </c>
      <c r="B13" s="1" t="s">
        <v>15</v>
      </c>
      <c r="C13" s="9">
        <v>37565</v>
      </c>
      <c r="D13" s="3" t="s">
        <v>37</v>
      </c>
      <c r="E13" s="11">
        <v>7.25</v>
      </c>
      <c r="F13" s="12">
        <v>6</v>
      </c>
      <c r="G13" s="12">
        <v>7.6</v>
      </c>
      <c r="H13" s="4">
        <f t="shared" si="0"/>
        <v>34.1</v>
      </c>
    </row>
    <row r="14" spans="1:8" ht="18.75" customHeight="1">
      <c r="A14" s="5">
        <v>9</v>
      </c>
      <c r="B14" s="1" t="s">
        <v>16</v>
      </c>
      <c r="C14" s="9">
        <v>37585</v>
      </c>
      <c r="D14" s="3" t="s">
        <v>37</v>
      </c>
      <c r="E14" s="11">
        <v>8</v>
      </c>
      <c r="F14" s="12">
        <v>5.25</v>
      </c>
      <c r="G14" s="12">
        <v>6.5</v>
      </c>
      <c r="H14" s="4">
        <f t="shared" si="0"/>
        <v>33</v>
      </c>
    </row>
    <row r="15" spans="1:8" ht="18.75">
      <c r="A15" s="5">
        <v>10</v>
      </c>
      <c r="B15" s="1" t="s">
        <v>2</v>
      </c>
      <c r="C15" s="9">
        <v>37427</v>
      </c>
      <c r="D15" s="3" t="s">
        <v>37</v>
      </c>
      <c r="E15" s="11">
        <v>5.75</v>
      </c>
      <c r="F15" s="12">
        <v>5.75</v>
      </c>
      <c r="G15" s="12">
        <v>5.6</v>
      </c>
      <c r="H15" s="4">
        <f t="shared" si="0"/>
        <v>28.6</v>
      </c>
    </row>
    <row r="16" spans="1:8" ht="18.75">
      <c r="A16" s="5">
        <v>11</v>
      </c>
      <c r="B16" s="1" t="s">
        <v>27</v>
      </c>
      <c r="C16" s="9">
        <v>37557</v>
      </c>
      <c r="D16" s="3" t="s">
        <v>37</v>
      </c>
      <c r="E16" s="11">
        <v>5.5</v>
      </c>
      <c r="F16" s="12">
        <v>6</v>
      </c>
      <c r="G16" s="12">
        <v>6.3</v>
      </c>
      <c r="H16" s="4">
        <f t="shared" si="0"/>
        <v>29.3</v>
      </c>
    </row>
    <row r="17" spans="1:8" ht="18.75">
      <c r="A17" s="5">
        <v>12</v>
      </c>
      <c r="B17" s="1" t="s">
        <v>9</v>
      </c>
      <c r="C17" s="9">
        <v>37615</v>
      </c>
      <c r="D17" s="3" t="s">
        <v>37</v>
      </c>
      <c r="E17" s="11">
        <v>4</v>
      </c>
      <c r="F17" s="12">
        <v>6.25</v>
      </c>
      <c r="G17" s="12">
        <v>5.1</v>
      </c>
      <c r="H17" s="4">
        <f t="shared" si="0"/>
        <v>25.6</v>
      </c>
    </row>
    <row r="18" spans="1:8" ht="18.75">
      <c r="A18" s="5">
        <v>13</v>
      </c>
      <c r="B18" s="1" t="s">
        <v>7</v>
      </c>
      <c r="C18" s="9">
        <v>37591</v>
      </c>
      <c r="D18" s="3" t="s">
        <v>37</v>
      </c>
      <c r="E18" s="11">
        <v>7.5</v>
      </c>
      <c r="F18" s="12">
        <v>5.3</v>
      </c>
      <c r="G18" s="12">
        <v>3</v>
      </c>
      <c r="H18" s="4">
        <f t="shared" si="0"/>
        <v>28.6</v>
      </c>
    </row>
    <row r="19" spans="1:8" ht="18.75">
      <c r="A19" s="5">
        <v>14</v>
      </c>
      <c r="B19" s="1" t="s">
        <v>3</v>
      </c>
      <c r="C19" s="9">
        <v>37522</v>
      </c>
      <c r="D19" s="3" t="s">
        <v>37</v>
      </c>
      <c r="E19" s="11">
        <v>7.5</v>
      </c>
      <c r="F19" s="12">
        <v>5.25</v>
      </c>
      <c r="G19" s="12">
        <v>4.3</v>
      </c>
      <c r="H19" s="4">
        <f t="shared" si="0"/>
        <v>29.8</v>
      </c>
    </row>
    <row r="20" spans="1:8" ht="18.75">
      <c r="A20" s="5">
        <v>15</v>
      </c>
      <c r="B20" s="1" t="s">
        <v>11</v>
      </c>
      <c r="C20" s="9">
        <v>37351</v>
      </c>
      <c r="D20" s="3" t="s">
        <v>37</v>
      </c>
      <c r="E20" s="11">
        <v>7.25</v>
      </c>
      <c r="F20" s="12">
        <v>6</v>
      </c>
      <c r="G20" s="12">
        <v>4.2</v>
      </c>
      <c r="H20" s="4">
        <f t="shared" si="0"/>
        <v>30.7</v>
      </c>
    </row>
    <row r="21" spans="1:8" ht="18.75">
      <c r="A21" s="5">
        <v>16</v>
      </c>
      <c r="B21" s="1" t="s">
        <v>20</v>
      </c>
      <c r="C21" s="9">
        <v>37311</v>
      </c>
      <c r="D21" s="3" t="s">
        <v>37</v>
      </c>
      <c r="E21" s="11">
        <v>6.25</v>
      </c>
      <c r="F21" s="12">
        <v>3.3</v>
      </c>
      <c r="G21" s="12">
        <v>3.2</v>
      </c>
      <c r="H21" s="4">
        <f t="shared" si="0"/>
        <v>22.3</v>
      </c>
    </row>
    <row r="22" spans="1:8" ht="18.75">
      <c r="A22" s="5">
        <v>17</v>
      </c>
      <c r="B22" s="1" t="s">
        <v>29</v>
      </c>
      <c r="C22" s="9">
        <v>37368</v>
      </c>
      <c r="D22" s="3" t="s">
        <v>37</v>
      </c>
      <c r="E22" s="11">
        <v>5.75</v>
      </c>
      <c r="F22" s="12">
        <v>5</v>
      </c>
      <c r="G22" s="12">
        <v>4</v>
      </c>
      <c r="H22" s="4">
        <f t="shared" si="0"/>
        <v>25.5</v>
      </c>
    </row>
    <row r="23" spans="1:8" ht="18.75">
      <c r="A23" s="5">
        <v>18</v>
      </c>
      <c r="B23" s="1" t="s">
        <v>5</v>
      </c>
      <c r="C23" s="9">
        <v>37514</v>
      </c>
      <c r="D23" s="3" t="s">
        <v>37</v>
      </c>
      <c r="E23" s="11">
        <v>6</v>
      </c>
      <c r="F23" s="12">
        <v>4.5</v>
      </c>
      <c r="G23" s="12">
        <v>3.4</v>
      </c>
      <c r="H23" s="4">
        <f t="shared" si="0"/>
        <v>24.4</v>
      </c>
    </row>
    <row r="24" spans="1:8" ht="18.75">
      <c r="A24" s="5">
        <v>19</v>
      </c>
      <c r="B24" s="1" t="s">
        <v>23</v>
      </c>
      <c r="C24" s="9">
        <v>37395</v>
      </c>
      <c r="D24" s="3" t="s">
        <v>37</v>
      </c>
      <c r="E24" s="11">
        <v>5.25</v>
      </c>
      <c r="F24" s="12">
        <v>5</v>
      </c>
      <c r="G24" s="12">
        <v>4.6</v>
      </c>
      <c r="H24" s="4">
        <f t="shared" si="0"/>
        <v>25.1</v>
      </c>
    </row>
    <row r="25" spans="1:8" ht="18.75">
      <c r="A25" s="5">
        <v>20</v>
      </c>
      <c r="B25" s="1" t="s">
        <v>28</v>
      </c>
      <c r="C25" s="9">
        <v>37471</v>
      </c>
      <c r="D25" s="3" t="s">
        <v>37</v>
      </c>
      <c r="E25" s="11">
        <v>5</v>
      </c>
      <c r="F25" s="12">
        <v>6</v>
      </c>
      <c r="G25" s="12">
        <v>4.2</v>
      </c>
      <c r="H25" s="4">
        <f t="shared" si="0"/>
        <v>26.2</v>
      </c>
    </row>
    <row r="26" spans="1:8" ht="18.75">
      <c r="A26" s="5">
        <v>21</v>
      </c>
      <c r="B26" s="1" t="s">
        <v>4</v>
      </c>
      <c r="C26" s="9">
        <v>37483</v>
      </c>
      <c r="D26" s="3" t="s">
        <v>37</v>
      </c>
      <c r="E26" s="11">
        <v>7</v>
      </c>
      <c r="F26" s="12">
        <v>5.5</v>
      </c>
      <c r="G26" s="12">
        <v>4.4</v>
      </c>
      <c r="H26" s="4">
        <f t="shared" si="0"/>
        <v>29.4</v>
      </c>
    </row>
    <row r="27" spans="1:8" ht="18.75">
      <c r="A27" s="5">
        <v>22</v>
      </c>
      <c r="B27" s="1" t="s">
        <v>32</v>
      </c>
      <c r="C27" s="9">
        <v>37260</v>
      </c>
      <c r="D27" s="3" t="s">
        <v>37</v>
      </c>
      <c r="E27" s="11">
        <v>2.75</v>
      </c>
      <c r="F27" s="12">
        <v>4.8</v>
      </c>
      <c r="G27" s="12">
        <v>2.6</v>
      </c>
      <c r="H27" s="4">
        <f t="shared" si="0"/>
        <v>17.7</v>
      </c>
    </row>
    <row r="28" spans="1:8" ht="18.75">
      <c r="A28" s="5">
        <v>23</v>
      </c>
      <c r="B28" s="1" t="s">
        <v>8</v>
      </c>
      <c r="C28" s="9">
        <v>37472</v>
      </c>
      <c r="D28" s="3" t="s">
        <v>37</v>
      </c>
      <c r="E28" s="11">
        <v>4</v>
      </c>
      <c r="F28" s="12">
        <v>5</v>
      </c>
      <c r="G28" s="12">
        <v>3.3</v>
      </c>
      <c r="H28" s="4">
        <f t="shared" si="0"/>
        <v>21.3</v>
      </c>
    </row>
    <row r="29" spans="1:8" ht="18.75">
      <c r="A29" s="5">
        <v>24</v>
      </c>
      <c r="B29" s="1" t="s">
        <v>10</v>
      </c>
      <c r="C29" s="9">
        <v>37510</v>
      </c>
      <c r="D29" s="3" t="s">
        <v>37</v>
      </c>
      <c r="E29" s="11">
        <v>5.75</v>
      </c>
      <c r="F29" s="12">
        <v>4.5</v>
      </c>
      <c r="G29" s="12">
        <v>4.7</v>
      </c>
      <c r="H29" s="4">
        <f t="shared" si="0"/>
        <v>25.2</v>
      </c>
    </row>
    <row r="30" spans="1:8" ht="18.75">
      <c r="A30" s="5">
        <v>25</v>
      </c>
      <c r="B30" s="1" t="s">
        <v>24</v>
      </c>
      <c r="C30" s="9">
        <v>37545</v>
      </c>
      <c r="D30" s="3" t="s">
        <v>37</v>
      </c>
      <c r="E30" s="11">
        <v>2</v>
      </c>
      <c r="F30" s="12">
        <v>2.1</v>
      </c>
      <c r="G30" s="12">
        <v>3.2</v>
      </c>
      <c r="H30" s="4">
        <f t="shared" si="0"/>
        <v>11.399999999999999</v>
      </c>
    </row>
    <row r="31" spans="1:8" ht="18.75">
      <c r="A31" s="5">
        <v>26</v>
      </c>
      <c r="B31" s="1" t="s">
        <v>13</v>
      </c>
      <c r="C31" s="9">
        <v>37292</v>
      </c>
      <c r="D31" s="3" t="s">
        <v>37</v>
      </c>
      <c r="E31" s="11">
        <v>1.75</v>
      </c>
      <c r="F31" s="12">
        <v>1.5</v>
      </c>
      <c r="G31" s="12">
        <v>3.6</v>
      </c>
      <c r="H31" s="4">
        <f t="shared" si="0"/>
        <v>10.1</v>
      </c>
    </row>
    <row r="32" spans="1:8" ht="18.75">
      <c r="A32" s="5">
        <v>27</v>
      </c>
      <c r="B32" s="1" t="s">
        <v>30</v>
      </c>
      <c r="C32" s="9">
        <v>37292</v>
      </c>
      <c r="D32" s="3" t="s">
        <v>37</v>
      </c>
      <c r="E32" s="11">
        <v>2</v>
      </c>
      <c r="F32" s="12">
        <v>1.5</v>
      </c>
      <c r="G32" s="12">
        <v>4.6</v>
      </c>
      <c r="H32" s="4">
        <f t="shared" si="0"/>
        <v>11.6</v>
      </c>
    </row>
    <row r="33" spans="1:8" ht="18.75">
      <c r="A33" s="5">
        <v>28</v>
      </c>
      <c r="B33" s="1" t="s">
        <v>35</v>
      </c>
      <c r="C33" s="9">
        <v>37452</v>
      </c>
      <c r="D33" s="3" t="s">
        <v>37</v>
      </c>
      <c r="E33" s="11">
        <v>2.25</v>
      </c>
      <c r="F33" s="12">
        <v>5.6</v>
      </c>
      <c r="G33" s="12">
        <v>3.2</v>
      </c>
      <c r="H33" s="4">
        <f t="shared" si="0"/>
        <v>18.9</v>
      </c>
    </row>
    <row r="34" spans="1:8" ht="18.75">
      <c r="A34" s="5">
        <v>29</v>
      </c>
      <c r="B34" s="1" t="s">
        <v>26</v>
      </c>
      <c r="C34" s="9">
        <v>36960</v>
      </c>
      <c r="D34" s="3" t="s">
        <v>37</v>
      </c>
      <c r="E34" s="11">
        <v>1</v>
      </c>
      <c r="F34" s="12">
        <v>1.75</v>
      </c>
      <c r="G34" s="12">
        <v>0.5</v>
      </c>
      <c r="H34" s="4">
        <f t="shared" si="0"/>
        <v>6</v>
      </c>
    </row>
    <row r="35" spans="1:8" ht="18.75">
      <c r="A35" s="5">
        <v>30</v>
      </c>
      <c r="B35" s="1" t="s">
        <v>1</v>
      </c>
      <c r="C35" s="9">
        <v>37569</v>
      </c>
      <c r="D35" s="3" t="s">
        <v>37</v>
      </c>
      <c r="E35" s="11">
        <v>3.25</v>
      </c>
      <c r="F35" s="12">
        <v>3.25</v>
      </c>
      <c r="G35" s="12">
        <v>3.1</v>
      </c>
      <c r="H35" s="4">
        <f t="shared" si="0"/>
        <v>16.1</v>
      </c>
    </row>
    <row r="36" spans="1:8" ht="18.75">
      <c r="A36" s="5">
        <v>31</v>
      </c>
      <c r="B36" s="1" t="s">
        <v>18</v>
      </c>
      <c r="C36" s="9">
        <v>37564</v>
      </c>
      <c r="D36" s="3" t="s">
        <v>37</v>
      </c>
      <c r="E36" s="11">
        <v>1.5</v>
      </c>
      <c r="F36" s="12">
        <v>2.75</v>
      </c>
      <c r="G36" s="12">
        <v>0.5</v>
      </c>
      <c r="H36" s="4">
        <f t="shared" si="0"/>
        <v>9</v>
      </c>
    </row>
    <row r="37" spans="1:8" ht="18.75">
      <c r="A37" s="5">
        <v>32</v>
      </c>
      <c r="B37" s="1" t="s">
        <v>21</v>
      </c>
      <c r="C37" s="9">
        <v>37308</v>
      </c>
      <c r="D37" s="3" t="s">
        <v>37</v>
      </c>
      <c r="E37" s="11">
        <v>2</v>
      </c>
      <c r="F37" s="12">
        <v>0</v>
      </c>
      <c r="G37" s="12">
        <v>0.3</v>
      </c>
      <c r="H37" s="4">
        <f t="shared" si="0"/>
        <v>4.3</v>
      </c>
    </row>
    <row r="38" spans="1:8" ht="18.75">
      <c r="A38" s="5">
        <v>33</v>
      </c>
      <c r="B38" s="1" t="s">
        <v>25</v>
      </c>
      <c r="C38" s="9">
        <v>37608</v>
      </c>
      <c r="D38" s="3" t="s">
        <v>37</v>
      </c>
      <c r="E38" s="11">
        <v>2.5</v>
      </c>
      <c r="F38" s="12">
        <v>1.6</v>
      </c>
      <c r="G38" s="12">
        <v>4</v>
      </c>
      <c r="H38" s="4">
        <f t="shared" si="0"/>
        <v>12.2</v>
      </c>
    </row>
    <row r="39" spans="1:8" ht="18.75">
      <c r="A39" s="5">
        <v>34</v>
      </c>
      <c r="B39" s="1" t="s">
        <v>6</v>
      </c>
      <c r="C39" s="9">
        <v>37445</v>
      </c>
      <c r="D39" s="3" t="s">
        <v>37</v>
      </c>
      <c r="E39" s="11">
        <v>0.5</v>
      </c>
      <c r="F39" s="12">
        <v>1.75</v>
      </c>
      <c r="G39" s="12">
        <v>2</v>
      </c>
      <c r="H39" s="4">
        <f t="shared" si="0"/>
        <v>6.5</v>
      </c>
    </row>
    <row r="40" spans="1:8" ht="18.75">
      <c r="A40" s="5">
        <v>35</v>
      </c>
      <c r="B40" s="1" t="s">
        <v>19</v>
      </c>
      <c r="C40" s="9">
        <v>36901</v>
      </c>
      <c r="D40" s="3" t="s">
        <v>37</v>
      </c>
      <c r="E40" s="11">
        <v>1</v>
      </c>
      <c r="F40" s="12">
        <v>1</v>
      </c>
      <c r="G40" s="12">
        <v>0.6</v>
      </c>
      <c r="H40" s="4">
        <f t="shared" si="0"/>
        <v>4.6</v>
      </c>
    </row>
    <row r="41" spans="1:8" ht="18.75">
      <c r="A41" s="5">
        <v>36</v>
      </c>
      <c r="B41" s="1" t="s">
        <v>31</v>
      </c>
      <c r="C41" s="9">
        <v>36984</v>
      </c>
      <c r="D41" s="3" t="s">
        <v>37</v>
      </c>
      <c r="E41" s="11">
        <v>2</v>
      </c>
      <c r="F41" s="12">
        <v>1</v>
      </c>
      <c r="G41" s="12">
        <v>2.4</v>
      </c>
      <c r="H41" s="4">
        <f t="shared" si="0"/>
        <v>8.4</v>
      </c>
    </row>
    <row r="44" spans="2:4" ht="15.75">
      <c r="B44" s="23" t="s">
        <v>86</v>
      </c>
      <c r="C44" s="23"/>
      <c r="D44" s="23"/>
    </row>
    <row r="45" spans="3:6" ht="18.75">
      <c r="C45" s="15"/>
      <c r="D45" s="16" t="s">
        <v>83</v>
      </c>
      <c r="E45" s="16" t="s">
        <v>76</v>
      </c>
      <c r="F45" s="17" t="s">
        <v>92</v>
      </c>
    </row>
    <row r="46" spans="2:6" ht="18.75">
      <c r="B46" s="14" t="s">
        <v>87</v>
      </c>
      <c r="C46" s="15"/>
      <c r="D46" s="18">
        <f>SUMPRODUCT(($E$6:$E$41&gt;=8)*1)</f>
        <v>5</v>
      </c>
      <c r="E46" s="18">
        <f>SUMPRODUCT(($F$6:$F$41&gt;=8)*1)</f>
        <v>0</v>
      </c>
      <c r="F46" s="18">
        <f>SUMPRODUCT(($G$6:$G$41&gt;=8)*1)</f>
        <v>3</v>
      </c>
    </row>
    <row r="47" spans="2:6" ht="18.75">
      <c r="B47" s="14" t="s">
        <v>88</v>
      </c>
      <c r="C47" s="15"/>
      <c r="D47" s="18">
        <f>SUMPRODUCT(($E$6:$E$41&lt;8)*($E$6:$E$41&gt;=13/2))</f>
        <v>6</v>
      </c>
      <c r="E47" s="18">
        <f>SUMPRODUCT(($F$6:$F$41&lt;8)*($F$6:$F$41&gt;=13/2))</f>
        <v>5</v>
      </c>
      <c r="F47" s="18">
        <f>SUMPRODUCT(($G$6:$G$41&lt;8)*($G$6:$G$41&gt;=13/2))</f>
        <v>6</v>
      </c>
    </row>
    <row r="48" spans="2:6" ht="18.75">
      <c r="B48" s="14" t="s">
        <v>89</v>
      </c>
      <c r="C48" s="15"/>
      <c r="D48" s="18">
        <f>SUMPRODUCT(($E$6:$E$41&lt;13/2)*($E$6:$E$41&gt;=5))</f>
        <v>10</v>
      </c>
      <c r="E48" s="18">
        <f>SUMPRODUCT(($F$6:$F$41&lt;13/2)*($F$6:$F$41&gt;=5))</f>
        <v>16</v>
      </c>
      <c r="F48" s="18">
        <f>SUMPRODUCT(($G$6:$G$41&lt;13/2)*($G$6:$G$41&gt;=5))</f>
        <v>3</v>
      </c>
    </row>
    <row r="49" spans="2:6" ht="18.75">
      <c r="B49" s="14" t="s">
        <v>90</v>
      </c>
      <c r="C49" s="15"/>
      <c r="D49" s="18">
        <f>SUMPRODUCT(($E$6:$E$41&lt;5)*($E$6:$E$41&gt;=7/2))</f>
        <v>2</v>
      </c>
      <c r="E49" s="18">
        <f>SUMPRODUCT(($F$6:$F$41&lt;5)*($F$6:$F$41&gt;=7/2))</f>
        <v>3</v>
      </c>
      <c r="F49" s="18">
        <f>SUMPRODUCT(($G$6:$G$41&lt;5)*($G$6:$G$41&gt;=7/2))</f>
        <v>10</v>
      </c>
    </row>
    <row r="50" spans="2:6" ht="18.75">
      <c r="B50" s="14" t="s">
        <v>91</v>
      </c>
      <c r="D50" s="18">
        <f>SUMPRODUCT(($E$6:$E$41&lt;7/2)*1)</f>
        <v>13</v>
      </c>
      <c r="E50" s="18">
        <f>SUMPRODUCT(($F$6:$F$41&lt;7/2)*1)</f>
        <v>12</v>
      </c>
      <c r="F50" s="18">
        <f>SUMPRODUCT(($G$6:$G$41&lt;7/2)*1)</f>
        <v>14</v>
      </c>
    </row>
  </sheetData>
  <mergeCells count="8">
    <mergeCell ref="B44:D44"/>
    <mergeCell ref="A2:H2"/>
    <mergeCell ref="A4:A5"/>
    <mergeCell ref="B4:B5"/>
    <mergeCell ref="C4:C5"/>
    <mergeCell ref="D4:D5"/>
    <mergeCell ref="E4:G4"/>
    <mergeCell ref="H4:H5"/>
  </mergeCells>
  <printOptions/>
  <pageMargins left="0.74" right="0.49" top="0.54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40">
      <selection activeCell="B46" sqref="B46:F52"/>
    </sheetView>
  </sheetViews>
  <sheetFormatPr defaultColWidth="9.00390625" defaultRowHeight="15.75"/>
  <cols>
    <col min="1" max="1" width="6.375" style="0" customWidth="1"/>
    <col min="2" max="2" width="27.25390625" style="0" customWidth="1"/>
    <col min="3" max="3" width="12.25390625" style="10" customWidth="1"/>
    <col min="4" max="4" width="6.75390625" style="0" customWidth="1"/>
    <col min="5" max="5" width="7.50390625" style="0" customWidth="1"/>
    <col min="6" max="6" width="7.00390625" style="0" customWidth="1"/>
    <col min="7" max="7" width="7.50390625" style="0" customWidth="1"/>
    <col min="8" max="8" width="7.625" style="0" customWidth="1"/>
  </cols>
  <sheetData>
    <row r="1" spans="1:2" ht="15.75">
      <c r="A1" s="27" t="s">
        <v>0</v>
      </c>
      <c r="B1" s="27"/>
    </row>
    <row r="2" spans="1:8" ht="15.75">
      <c r="A2" s="24" t="s">
        <v>85</v>
      </c>
      <c r="B2" s="24"/>
      <c r="C2" s="24"/>
      <c r="D2" s="24"/>
      <c r="E2" s="24"/>
      <c r="F2" s="24"/>
      <c r="G2" s="24"/>
      <c r="H2" s="24"/>
    </row>
    <row r="3" spans="1:8" ht="15.75">
      <c r="A3" s="6"/>
      <c r="B3" s="6"/>
      <c r="C3" s="8"/>
      <c r="D3" s="6"/>
      <c r="E3" s="6"/>
      <c r="F3" s="6"/>
      <c r="G3" s="6"/>
      <c r="H3" s="6"/>
    </row>
    <row r="4" spans="1:8" ht="18.75">
      <c r="A4" s="25" t="s">
        <v>79</v>
      </c>
      <c r="B4" s="25" t="s">
        <v>80</v>
      </c>
      <c r="C4" s="26" t="s">
        <v>81</v>
      </c>
      <c r="D4" s="25" t="s">
        <v>36</v>
      </c>
      <c r="E4" s="25" t="s">
        <v>82</v>
      </c>
      <c r="F4" s="25"/>
      <c r="G4" s="25"/>
      <c r="H4" s="25" t="s">
        <v>78</v>
      </c>
    </row>
    <row r="5" spans="1:8" ht="18.75">
      <c r="A5" s="25"/>
      <c r="B5" s="25"/>
      <c r="C5" s="26"/>
      <c r="D5" s="25"/>
      <c r="E5" s="7" t="s">
        <v>83</v>
      </c>
      <c r="F5" s="7" t="s">
        <v>76</v>
      </c>
      <c r="G5" s="7" t="s">
        <v>77</v>
      </c>
      <c r="H5" s="25"/>
    </row>
    <row r="6" spans="1:8" ht="18.75" customHeight="1">
      <c r="A6" s="5">
        <v>1</v>
      </c>
      <c r="B6" s="1" t="s">
        <v>40</v>
      </c>
      <c r="C6" s="2">
        <v>37511</v>
      </c>
      <c r="D6" s="3" t="s">
        <v>75</v>
      </c>
      <c r="E6" s="11">
        <v>8.75</v>
      </c>
      <c r="F6" s="12">
        <v>7.5</v>
      </c>
      <c r="G6" s="12">
        <v>7.8</v>
      </c>
      <c r="H6" s="4">
        <f>(E6*2+F6*2)+G6</f>
        <v>40.3</v>
      </c>
    </row>
    <row r="7" spans="1:8" ht="18.75" customHeight="1">
      <c r="A7" s="5">
        <v>2</v>
      </c>
      <c r="B7" s="1" t="s">
        <v>53</v>
      </c>
      <c r="C7" s="2">
        <v>37432</v>
      </c>
      <c r="D7" s="3" t="s">
        <v>75</v>
      </c>
      <c r="E7" s="11">
        <v>7.5</v>
      </c>
      <c r="F7" s="12">
        <v>6.75</v>
      </c>
      <c r="G7" s="12">
        <v>9.3</v>
      </c>
      <c r="H7" s="4">
        <f aca="true" t="shared" si="0" ref="H7:H42">(E7*2+F7*2)+G7</f>
        <v>37.8</v>
      </c>
    </row>
    <row r="8" spans="1:8" ht="18.75" customHeight="1">
      <c r="A8" s="5">
        <v>3</v>
      </c>
      <c r="B8" s="1" t="s">
        <v>57</v>
      </c>
      <c r="C8" s="2">
        <v>37598</v>
      </c>
      <c r="D8" s="3" t="s">
        <v>75</v>
      </c>
      <c r="E8" s="11">
        <v>6.5</v>
      </c>
      <c r="F8" s="12">
        <v>7</v>
      </c>
      <c r="G8" s="12">
        <v>9.1</v>
      </c>
      <c r="H8" s="4">
        <f t="shared" si="0"/>
        <v>36.1</v>
      </c>
    </row>
    <row r="9" spans="1:8" ht="18.75" customHeight="1">
      <c r="A9" s="5">
        <v>4</v>
      </c>
      <c r="B9" s="1" t="s">
        <v>52</v>
      </c>
      <c r="C9" s="2">
        <v>38470</v>
      </c>
      <c r="D9" s="3" t="s">
        <v>75</v>
      </c>
      <c r="E9" s="11">
        <v>8.25</v>
      </c>
      <c r="F9" s="12">
        <v>7</v>
      </c>
      <c r="G9" s="12">
        <v>8.2</v>
      </c>
      <c r="H9" s="4">
        <f t="shared" si="0"/>
        <v>38.7</v>
      </c>
    </row>
    <row r="10" spans="1:8" ht="18.75" customHeight="1">
      <c r="A10" s="5">
        <v>5</v>
      </c>
      <c r="B10" s="1" t="s">
        <v>74</v>
      </c>
      <c r="C10" s="2">
        <v>37492</v>
      </c>
      <c r="D10" s="3" t="s">
        <v>75</v>
      </c>
      <c r="E10" s="11">
        <v>7.5</v>
      </c>
      <c r="F10" s="12">
        <v>7.25</v>
      </c>
      <c r="G10" s="12">
        <v>7</v>
      </c>
      <c r="H10" s="4">
        <f t="shared" si="0"/>
        <v>36.5</v>
      </c>
    </row>
    <row r="11" spans="1:8" ht="18.75" customHeight="1">
      <c r="A11" s="5">
        <v>6</v>
      </c>
      <c r="B11" s="1" t="s">
        <v>39</v>
      </c>
      <c r="C11" s="2">
        <v>37457</v>
      </c>
      <c r="D11" s="3" t="s">
        <v>75</v>
      </c>
      <c r="E11" s="11">
        <v>8</v>
      </c>
      <c r="F11" s="12">
        <v>6.5</v>
      </c>
      <c r="G11" s="12">
        <v>7.9</v>
      </c>
      <c r="H11" s="4">
        <f t="shared" si="0"/>
        <v>36.9</v>
      </c>
    </row>
    <row r="12" spans="1:8" ht="18.75" customHeight="1">
      <c r="A12" s="5">
        <v>7</v>
      </c>
      <c r="B12" s="1" t="s">
        <v>59</v>
      </c>
      <c r="C12" s="2">
        <v>37390</v>
      </c>
      <c r="D12" s="3" t="s">
        <v>75</v>
      </c>
      <c r="E12" s="11">
        <v>5.25</v>
      </c>
      <c r="F12" s="12">
        <v>7.75</v>
      </c>
      <c r="G12" s="12">
        <v>7.5</v>
      </c>
      <c r="H12" s="4">
        <f t="shared" si="0"/>
        <v>33.5</v>
      </c>
    </row>
    <row r="13" spans="1:8" ht="18.75" customHeight="1">
      <c r="A13" s="5">
        <v>8</v>
      </c>
      <c r="B13" s="1" t="s">
        <v>67</v>
      </c>
      <c r="C13" s="2">
        <v>37290</v>
      </c>
      <c r="D13" s="3" t="s">
        <v>75</v>
      </c>
      <c r="E13" s="11">
        <v>8</v>
      </c>
      <c r="F13" s="12">
        <v>6.6</v>
      </c>
      <c r="G13" s="12">
        <v>5.9</v>
      </c>
      <c r="H13" s="4">
        <f t="shared" si="0"/>
        <v>35.1</v>
      </c>
    </row>
    <row r="14" spans="1:8" ht="18.75" customHeight="1">
      <c r="A14" s="5">
        <v>9</v>
      </c>
      <c r="B14" s="1" t="s">
        <v>68</v>
      </c>
      <c r="C14" s="2">
        <v>37553</v>
      </c>
      <c r="D14" s="3" t="s">
        <v>75</v>
      </c>
      <c r="E14" s="13">
        <v>8.75</v>
      </c>
      <c r="F14" s="12">
        <v>6.75</v>
      </c>
      <c r="G14" s="12">
        <v>5.1</v>
      </c>
      <c r="H14" s="4">
        <f t="shared" si="0"/>
        <v>36.1</v>
      </c>
    </row>
    <row r="15" spans="1:8" ht="18.75">
      <c r="A15" s="5">
        <v>10</v>
      </c>
      <c r="B15" s="1" t="s">
        <v>60</v>
      </c>
      <c r="C15" s="2">
        <v>37601</v>
      </c>
      <c r="D15" s="3" t="s">
        <v>75</v>
      </c>
      <c r="E15" s="11">
        <v>7.25</v>
      </c>
      <c r="F15" s="12">
        <v>6</v>
      </c>
      <c r="G15" s="12">
        <v>7</v>
      </c>
      <c r="H15" s="4">
        <f t="shared" si="0"/>
        <v>33.5</v>
      </c>
    </row>
    <row r="16" spans="1:8" ht="18.75">
      <c r="A16" s="5">
        <v>11</v>
      </c>
      <c r="B16" s="1" t="s">
        <v>70</v>
      </c>
      <c r="C16" s="2">
        <v>37496</v>
      </c>
      <c r="D16" s="3" t="s">
        <v>75</v>
      </c>
      <c r="E16" s="11">
        <v>3</v>
      </c>
      <c r="F16" s="12">
        <v>5</v>
      </c>
      <c r="G16" s="12">
        <v>5.4</v>
      </c>
      <c r="H16" s="4">
        <f t="shared" si="0"/>
        <v>21.4</v>
      </c>
    </row>
    <row r="17" spans="1:8" ht="18.75">
      <c r="A17" s="5">
        <v>12</v>
      </c>
      <c r="B17" s="1" t="s">
        <v>50</v>
      </c>
      <c r="C17" s="2">
        <v>37510</v>
      </c>
      <c r="D17" s="3" t="s">
        <v>75</v>
      </c>
      <c r="E17" s="11">
        <v>6.5</v>
      </c>
      <c r="F17" s="12">
        <v>4</v>
      </c>
      <c r="G17" s="12">
        <v>4.5</v>
      </c>
      <c r="H17" s="4">
        <f t="shared" si="0"/>
        <v>25.5</v>
      </c>
    </row>
    <row r="18" spans="1:8" ht="18.75">
      <c r="A18" s="5">
        <v>13</v>
      </c>
      <c r="B18" s="1" t="s">
        <v>71</v>
      </c>
      <c r="C18" s="2">
        <v>37585</v>
      </c>
      <c r="D18" s="3" t="s">
        <v>75</v>
      </c>
      <c r="E18" s="11">
        <v>6.25</v>
      </c>
      <c r="F18" s="12">
        <v>4.3</v>
      </c>
      <c r="G18" s="12">
        <v>4</v>
      </c>
      <c r="H18" s="4">
        <f t="shared" si="0"/>
        <v>25.1</v>
      </c>
    </row>
    <row r="19" spans="1:8" ht="18.75">
      <c r="A19" s="5">
        <v>14</v>
      </c>
      <c r="B19" s="1" t="s">
        <v>72</v>
      </c>
      <c r="C19" s="2">
        <v>37596</v>
      </c>
      <c r="D19" s="3" t="s">
        <v>75</v>
      </c>
      <c r="E19" s="11">
        <v>7.5</v>
      </c>
      <c r="F19" s="12">
        <v>5.75</v>
      </c>
      <c r="G19" s="12">
        <v>5.2</v>
      </c>
      <c r="H19" s="4">
        <f t="shared" si="0"/>
        <v>31.7</v>
      </c>
    </row>
    <row r="20" spans="1:8" ht="18.75">
      <c r="A20" s="5">
        <v>15</v>
      </c>
      <c r="B20" s="1" t="s">
        <v>47</v>
      </c>
      <c r="C20" s="2">
        <v>37289</v>
      </c>
      <c r="D20" s="3" t="s">
        <v>75</v>
      </c>
      <c r="E20" s="11">
        <v>6.25</v>
      </c>
      <c r="F20" s="12">
        <v>5.25</v>
      </c>
      <c r="G20" s="12">
        <v>5.2</v>
      </c>
      <c r="H20" s="4">
        <f t="shared" si="0"/>
        <v>28.2</v>
      </c>
    </row>
    <row r="21" spans="1:8" ht="18.75">
      <c r="A21" s="5">
        <v>16</v>
      </c>
      <c r="B21" s="1" t="s">
        <v>49</v>
      </c>
      <c r="C21" s="2">
        <v>37550</v>
      </c>
      <c r="D21" s="3" t="s">
        <v>75</v>
      </c>
      <c r="E21" s="11">
        <v>3.25</v>
      </c>
      <c r="F21" s="12">
        <v>5</v>
      </c>
      <c r="G21" s="12">
        <v>5.2</v>
      </c>
      <c r="H21" s="4">
        <f t="shared" si="0"/>
        <v>21.7</v>
      </c>
    </row>
    <row r="22" spans="1:8" ht="18.75">
      <c r="A22" s="5">
        <v>17</v>
      </c>
      <c r="B22" s="1" t="s">
        <v>62</v>
      </c>
      <c r="C22" s="2">
        <v>37473</v>
      </c>
      <c r="D22" s="3" t="s">
        <v>75</v>
      </c>
      <c r="E22" s="11">
        <v>5.5</v>
      </c>
      <c r="F22" s="12">
        <v>4.6</v>
      </c>
      <c r="G22" s="12">
        <v>4.1</v>
      </c>
      <c r="H22" s="4">
        <f t="shared" si="0"/>
        <v>24.299999999999997</v>
      </c>
    </row>
    <row r="23" spans="1:8" ht="18.75">
      <c r="A23" s="5">
        <v>18</v>
      </c>
      <c r="B23" s="1" t="s">
        <v>48</v>
      </c>
      <c r="C23" s="2">
        <v>37403</v>
      </c>
      <c r="D23" s="3" t="s">
        <v>75</v>
      </c>
      <c r="E23" s="11">
        <v>5</v>
      </c>
      <c r="F23" s="12">
        <v>4</v>
      </c>
      <c r="G23" s="12">
        <v>1.5</v>
      </c>
      <c r="H23" s="4">
        <f t="shared" si="0"/>
        <v>19.5</v>
      </c>
    </row>
    <row r="24" spans="1:8" ht="18.75">
      <c r="A24" s="5">
        <v>19</v>
      </c>
      <c r="B24" s="1" t="s">
        <v>51</v>
      </c>
      <c r="C24" s="2">
        <v>37317</v>
      </c>
      <c r="D24" s="3" t="s">
        <v>75</v>
      </c>
      <c r="E24" s="11">
        <v>3.75</v>
      </c>
      <c r="F24" s="12">
        <v>4.1</v>
      </c>
      <c r="G24" s="12">
        <v>2.7</v>
      </c>
      <c r="H24" s="4">
        <f t="shared" si="0"/>
        <v>18.4</v>
      </c>
    </row>
    <row r="25" spans="1:8" ht="18.75">
      <c r="A25" s="5">
        <v>20</v>
      </c>
      <c r="B25" s="1" t="s">
        <v>54</v>
      </c>
      <c r="C25" s="2">
        <v>37558</v>
      </c>
      <c r="D25" s="3" t="s">
        <v>75</v>
      </c>
      <c r="E25" s="11">
        <v>3.5</v>
      </c>
      <c r="F25" s="12">
        <v>4.1</v>
      </c>
      <c r="G25" s="12">
        <v>3.4</v>
      </c>
      <c r="H25" s="4">
        <f t="shared" si="0"/>
        <v>18.599999999999998</v>
      </c>
    </row>
    <row r="26" spans="1:8" ht="18.75">
      <c r="A26" s="5">
        <v>21</v>
      </c>
      <c r="B26" s="1" t="s">
        <v>46</v>
      </c>
      <c r="C26" s="2">
        <v>37274</v>
      </c>
      <c r="D26" s="3" t="s">
        <v>75</v>
      </c>
      <c r="E26" s="11">
        <v>4</v>
      </c>
      <c r="F26" s="12">
        <v>5.5</v>
      </c>
      <c r="G26" s="12">
        <v>3.8</v>
      </c>
      <c r="H26" s="4">
        <f t="shared" si="0"/>
        <v>22.8</v>
      </c>
    </row>
    <row r="27" spans="1:8" ht="18.75">
      <c r="A27" s="5">
        <v>22</v>
      </c>
      <c r="B27" s="1" t="s">
        <v>58</v>
      </c>
      <c r="C27" s="2">
        <v>37334</v>
      </c>
      <c r="D27" s="3" t="s">
        <v>75</v>
      </c>
      <c r="E27" s="11">
        <v>3.75</v>
      </c>
      <c r="F27" s="12">
        <v>4.5</v>
      </c>
      <c r="G27" s="12">
        <v>3</v>
      </c>
      <c r="H27" s="4">
        <f t="shared" si="0"/>
        <v>19.5</v>
      </c>
    </row>
    <row r="28" spans="1:8" ht="18.75">
      <c r="A28" s="5">
        <v>23</v>
      </c>
      <c r="B28" s="1" t="s">
        <v>65</v>
      </c>
      <c r="C28" s="2">
        <v>37271</v>
      </c>
      <c r="D28" s="3" t="s">
        <v>75</v>
      </c>
      <c r="E28" s="11">
        <v>2</v>
      </c>
      <c r="F28" s="12">
        <v>3.5</v>
      </c>
      <c r="G28" s="12">
        <v>4.6</v>
      </c>
      <c r="H28" s="4">
        <f t="shared" si="0"/>
        <v>15.6</v>
      </c>
    </row>
    <row r="29" spans="1:8" ht="18.75">
      <c r="A29" s="5">
        <v>24</v>
      </c>
      <c r="B29" s="1" t="s">
        <v>66</v>
      </c>
      <c r="C29" s="2">
        <v>37331</v>
      </c>
      <c r="D29" s="3" t="s">
        <v>75</v>
      </c>
      <c r="E29" s="11">
        <v>2</v>
      </c>
      <c r="F29" s="12">
        <v>4.8</v>
      </c>
      <c r="G29" s="12">
        <v>2</v>
      </c>
      <c r="H29" s="4">
        <f t="shared" si="0"/>
        <v>15.6</v>
      </c>
    </row>
    <row r="30" spans="1:8" ht="18.75">
      <c r="A30" s="5">
        <v>25</v>
      </c>
      <c r="B30" s="1" t="s">
        <v>64</v>
      </c>
      <c r="C30" s="2">
        <v>43880</v>
      </c>
      <c r="D30" s="3" t="s">
        <v>75</v>
      </c>
      <c r="E30" s="11">
        <v>1.5</v>
      </c>
      <c r="F30" s="12">
        <v>3</v>
      </c>
      <c r="G30" s="12">
        <v>2.7</v>
      </c>
      <c r="H30" s="4">
        <f t="shared" si="0"/>
        <v>11.7</v>
      </c>
    </row>
    <row r="31" spans="1:8" ht="18.75">
      <c r="A31" s="5">
        <v>26</v>
      </c>
      <c r="B31" s="1" t="s">
        <v>38</v>
      </c>
      <c r="C31" s="2">
        <v>37574</v>
      </c>
      <c r="D31" s="3" t="s">
        <v>75</v>
      </c>
      <c r="E31" s="11"/>
      <c r="F31" s="12">
        <v>5.1</v>
      </c>
      <c r="G31" s="12"/>
      <c r="H31" s="4">
        <f t="shared" si="0"/>
        <v>10.2</v>
      </c>
    </row>
    <row r="32" spans="1:8" ht="18.75">
      <c r="A32" s="5">
        <v>27</v>
      </c>
      <c r="B32" s="1" t="s">
        <v>56</v>
      </c>
      <c r="C32" s="2">
        <v>37326</v>
      </c>
      <c r="D32" s="3" t="s">
        <v>75</v>
      </c>
      <c r="E32" s="11">
        <v>0.5</v>
      </c>
      <c r="F32" s="12">
        <v>2</v>
      </c>
      <c r="G32" s="12">
        <v>3.5</v>
      </c>
      <c r="H32" s="4">
        <f t="shared" si="0"/>
        <v>8.5</v>
      </c>
    </row>
    <row r="33" spans="1:8" ht="18.75">
      <c r="A33" s="5">
        <v>28</v>
      </c>
      <c r="B33" s="1" t="s">
        <v>69</v>
      </c>
      <c r="C33" s="2">
        <v>37587</v>
      </c>
      <c r="D33" s="3" t="s">
        <v>75</v>
      </c>
      <c r="E33" s="11">
        <v>0.5</v>
      </c>
      <c r="F33" s="12">
        <v>4</v>
      </c>
      <c r="G33" s="12">
        <v>2.1</v>
      </c>
      <c r="H33" s="4">
        <f t="shared" si="0"/>
        <v>11.1</v>
      </c>
    </row>
    <row r="34" spans="1:8" ht="18.75">
      <c r="A34" s="5">
        <v>29</v>
      </c>
      <c r="B34" s="1" t="s">
        <v>73</v>
      </c>
      <c r="C34" s="2">
        <v>37590</v>
      </c>
      <c r="D34" s="3" t="s">
        <v>75</v>
      </c>
      <c r="E34" s="11">
        <v>1.3</v>
      </c>
      <c r="F34" s="12">
        <v>3.5</v>
      </c>
      <c r="G34" s="12">
        <v>2</v>
      </c>
      <c r="H34" s="4">
        <f t="shared" si="0"/>
        <v>11.6</v>
      </c>
    </row>
    <row r="35" spans="1:8" ht="18.75">
      <c r="A35" s="5">
        <v>30</v>
      </c>
      <c r="B35" s="1" t="s">
        <v>42</v>
      </c>
      <c r="C35" s="2">
        <v>37308</v>
      </c>
      <c r="D35" s="3" t="s">
        <v>75</v>
      </c>
      <c r="E35" s="11">
        <v>0.75</v>
      </c>
      <c r="F35" s="12">
        <v>3.75</v>
      </c>
      <c r="G35" s="12">
        <v>3.3</v>
      </c>
      <c r="H35" s="4">
        <f t="shared" si="0"/>
        <v>12.3</v>
      </c>
    </row>
    <row r="36" spans="1:8" ht="18.75">
      <c r="A36" s="5">
        <v>31</v>
      </c>
      <c r="B36" s="1" t="s">
        <v>45</v>
      </c>
      <c r="C36" s="2">
        <v>37494</v>
      </c>
      <c r="D36" s="3" t="s">
        <v>75</v>
      </c>
      <c r="E36" s="11">
        <v>1.8</v>
      </c>
      <c r="F36" s="12">
        <v>3.25</v>
      </c>
      <c r="G36" s="12">
        <v>2.4</v>
      </c>
      <c r="H36" s="4">
        <f t="shared" si="0"/>
        <v>12.5</v>
      </c>
    </row>
    <row r="37" spans="1:8" ht="18.75">
      <c r="A37" s="5">
        <v>32</v>
      </c>
      <c r="B37" s="1" t="s">
        <v>41</v>
      </c>
      <c r="C37" s="2">
        <v>37341</v>
      </c>
      <c r="D37" s="3" t="s">
        <v>75</v>
      </c>
      <c r="E37" s="11">
        <v>1.75</v>
      </c>
      <c r="F37" s="12">
        <v>1.3</v>
      </c>
      <c r="G37" s="12">
        <v>1</v>
      </c>
      <c r="H37" s="4">
        <f t="shared" si="0"/>
        <v>7.1</v>
      </c>
    </row>
    <row r="38" spans="1:8" ht="18.75">
      <c r="A38" s="5">
        <v>33</v>
      </c>
      <c r="B38" s="1" t="s">
        <v>44</v>
      </c>
      <c r="C38" s="2">
        <v>37611</v>
      </c>
      <c r="D38" s="3" t="s">
        <v>75</v>
      </c>
      <c r="E38" s="11">
        <v>2</v>
      </c>
      <c r="F38" s="12">
        <v>3.5</v>
      </c>
      <c r="G38" s="12">
        <v>3.1</v>
      </c>
      <c r="H38" s="4">
        <f t="shared" si="0"/>
        <v>14.1</v>
      </c>
    </row>
    <row r="39" spans="1:8" ht="18.75">
      <c r="A39" s="5">
        <v>34</v>
      </c>
      <c r="B39" s="1" t="s">
        <v>55</v>
      </c>
      <c r="C39" s="2">
        <v>37265</v>
      </c>
      <c r="D39" s="3" t="s">
        <v>75</v>
      </c>
      <c r="E39" s="11">
        <v>1</v>
      </c>
      <c r="F39" s="12">
        <v>1.8</v>
      </c>
      <c r="G39" s="12">
        <v>1.3</v>
      </c>
      <c r="H39" s="4">
        <f t="shared" si="0"/>
        <v>6.8999999999999995</v>
      </c>
    </row>
    <row r="40" spans="1:8" ht="18.75">
      <c r="A40" s="5">
        <v>35</v>
      </c>
      <c r="B40" s="1" t="s">
        <v>61</v>
      </c>
      <c r="C40" s="2">
        <v>37149</v>
      </c>
      <c r="D40" s="3" t="s">
        <v>75</v>
      </c>
      <c r="E40" s="11">
        <v>0.5</v>
      </c>
      <c r="F40" s="12">
        <v>2.6</v>
      </c>
      <c r="G40" s="12">
        <v>2.4</v>
      </c>
      <c r="H40" s="4">
        <f t="shared" si="0"/>
        <v>8.6</v>
      </c>
    </row>
    <row r="41" spans="1:8" ht="18.75">
      <c r="A41" s="5">
        <v>36</v>
      </c>
      <c r="B41" s="1" t="s">
        <v>43</v>
      </c>
      <c r="C41" s="2">
        <v>37332</v>
      </c>
      <c r="D41" s="3" t="s">
        <v>75</v>
      </c>
      <c r="E41" s="11">
        <v>2</v>
      </c>
      <c r="F41" s="12">
        <v>2</v>
      </c>
      <c r="G41" s="12">
        <v>2.8</v>
      </c>
      <c r="H41" s="4">
        <f t="shared" si="0"/>
        <v>10.8</v>
      </c>
    </row>
    <row r="42" spans="1:8" ht="18.75">
      <c r="A42" s="5">
        <v>37</v>
      </c>
      <c r="B42" s="1" t="s">
        <v>63</v>
      </c>
      <c r="C42" s="2">
        <v>36597</v>
      </c>
      <c r="D42" s="3" t="s">
        <v>75</v>
      </c>
      <c r="E42" s="11">
        <v>1.5</v>
      </c>
      <c r="F42" s="12">
        <v>0</v>
      </c>
      <c r="G42" s="12">
        <v>1.2</v>
      </c>
      <c r="H42" s="4">
        <f t="shared" si="0"/>
        <v>4.2</v>
      </c>
    </row>
    <row r="46" spans="2:4" ht="15.75">
      <c r="B46" s="23" t="s">
        <v>86</v>
      </c>
      <c r="C46" s="23"/>
      <c r="D46" s="23"/>
    </row>
    <row r="47" spans="3:6" ht="20.25" customHeight="1">
      <c r="C47" s="15"/>
      <c r="D47" s="16" t="s">
        <v>83</v>
      </c>
      <c r="E47" s="16" t="s">
        <v>76</v>
      </c>
      <c r="F47" s="17" t="s">
        <v>92</v>
      </c>
    </row>
    <row r="48" spans="2:6" ht="18.75">
      <c r="B48" s="14" t="s">
        <v>87</v>
      </c>
      <c r="C48" s="15"/>
      <c r="D48" s="18">
        <f>SUMPRODUCT(($E$6:$E$42&gt;=8)*1)</f>
        <v>5</v>
      </c>
      <c r="E48" s="18">
        <f>SUMPRODUCT(($F$6:$F$42&gt;=8)*1)</f>
        <v>0</v>
      </c>
      <c r="F48" s="18">
        <f>SUMPRODUCT(($G$6:$G$42&gt;=8)*1)</f>
        <v>3</v>
      </c>
    </row>
    <row r="49" spans="2:6" ht="18.75">
      <c r="B49" s="14" t="s">
        <v>88</v>
      </c>
      <c r="C49" s="15"/>
      <c r="D49" s="18">
        <f>SUMPRODUCT(($E$6:$E$42&lt;8)*($E$6:$E$42&gt;=13/2))</f>
        <v>6</v>
      </c>
      <c r="E49" s="18">
        <f>SUMPRODUCT(($F$6:$F$42&lt;8)*($F$6:$F$42&gt;=13/2))</f>
        <v>9</v>
      </c>
      <c r="F49" s="18">
        <f>SUMPRODUCT(($G$6:$G$42&lt;8)*($G$6:$G$42&gt;=13/2))</f>
        <v>5</v>
      </c>
    </row>
    <row r="50" spans="2:6" ht="18.75">
      <c r="B50" s="14" t="s">
        <v>89</v>
      </c>
      <c r="C50" s="15"/>
      <c r="D50" s="18">
        <f>SUMPRODUCT(($E$6:$E$42&lt;13/2)*($E$6:$E$42&gt;=5))</f>
        <v>5</v>
      </c>
      <c r="E50" s="18">
        <f>SUMPRODUCT(($F$6:$F$42&lt;13/2)*($F$6:$F$42&gt;=5))</f>
        <v>7</v>
      </c>
      <c r="F50" s="18">
        <f>SUMPRODUCT(($G$6:$G$42&lt;13/2)*($G$6:$G$42&gt;=5))</f>
        <v>6</v>
      </c>
    </row>
    <row r="51" spans="2:6" ht="18.75">
      <c r="B51" s="14" t="s">
        <v>90</v>
      </c>
      <c r="C51" s="15"/>
      <c r="D51" s="18">
        <f>SUMPRODUCT(($E$6:$E$42&lt;5)*($E$6:$E$42&gt;=7/2))</f>
        <v>4</v>
      </c>
      <c r="E51" s="18">
        <f>SUMPRODUCT(($F$6:$F$42&lt;5)*($F$6:$F$42&gt;=7/2))</f>
        <v>13</v>
      </c>
      <c r="F51" s="18">
        <f>SUMPRODUCT(($G$6:$G$42&lt;5)*($G$6:$G$42&gt;=7/2))</f>
        <v>6</v>
      </c>
    </row>
    <row r="52" spans="2:6" ht="18.75">
      <c r="B52" s="14" t="s">
        <v>91</v>
      </c>
      <c r="D52" s="18">
        <f>SUMPRODUCT(($E$6:$E$42&lt;7/2)*1)</f>
        <v>17</v>
      </c>
      <c r="E52" s="18">
        <f>SUMPRODUCT(($F$6:$F$42&lt;7/2)*1)</f>
        <v>8</v>
      </c>
      <c r="F52" s="18">
        <f>SUMPRODUCT(($G$6:$G$42&lt;7/2)*1)</f>
        <v>17</v>
      </c>
    </row>
  </sheetData>
  <mergeCells count="9">
    <mergeCell ref="B46:D46"/>
    <mergeCell ref="A1:B1"/>
    <mergeCell ref="A2:H2"/>
    <mergeCell ref="A4:A5"/>
    <mergeCell ref="B4:B5"/>
    <mergeCell ref="C4:C5"/>
    <mergeCell ref="D4:D5"/>
    <mergeCell ref="E4:G4"/>
    <mergeCell ref="H4:H5"/>
  </mergeCells>
  <printOptions/>
  <pageMargins left="0.63" right="0.56" top="0.47" bottom="0.43" header="0.41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70">
      <selection activeCell="L84" sqref="L84"/>
    </sheetView>
  </sheetViews>
  <sheetFormatPr defaultColWidth="9.00390625" defaultRowHeight="15.75"/>
  <cols>
    <col min="1" max="1" width="6.375" style="0" customWidth="1"/>
    <col min="2" max="2" width="27.25390625" style="0" customWidth="1"/>
    <col min="3" max="3" width="12.25390625" style="10" customWidth="1"/>
    <col min="4" max="4" width="6.75390625" style="0" customWidth="1"/>
    <col min="5" max="5" width="7.50390625" style="28" customWidth="1"/>
    <col min="6" max="6" width="7.00390625" style="28" customWidth="1"/>
    <col min="7" max="7" width="7.50390625" style="28" customWidth="1"/>
    <col min="8" max="8" width="7.625" style="0" customWidth="1"/>
  </cols>
  <sheetData>
    <row r="1" spans="1:2" ht="15.75">
      <c r="A1" s="30" t="s">
        <v>0</v>
      </c>
      <c r="B1" s="30"/>
    </row>
    <row r="2" spans="1:8" ht="15.75">
      <c r="A2" s="24" t="s">
        <v>94</v>
      </c>
      <c r="B2" s="24"/>
      <c r="C2" s="24"/>
      <c r="D2" s="24"/>
      <c r="E2" s="24"/>
      <c r="F2" s="24"/>
      <c r="G2" s="24"/>
      <c r="H2" s="24"/>
    </row>
    <row r="3" spans="1:8" ht="15.75">
      <c r="A3" s="29" t="s">
        <v>95</v>
      </c>
      <c r="B3" s="29"/>
      <c r="C3" s="29"/>
      <c r="D3" s="29"/>
      <c r="E3" s="29"/>
      <c r="F3" s="29"/>
      <c r="G3" s="29"/>
      <c r="H3" s="29"/>
    </row>
    <row r="4" spans="1:8" ht="18.75">
      <c r="A4" s="25" t="s">
        <v>79</v>
      </c>
      <c r="B4" s="25" t="s">
        <v>80</v>
      </c>
      <c r="C4" s="26" t="s">
        <v>81</v>
      </c>
      <c r="D4" s="25" t="s">
        <v>36</v>
      </c>
      <c r="E4" s="25" t="s">
        <v>82</v>
      </c>
      <c r="F4" s="25"/>
      <c r="G4" s="25"/>
      <c r="H4" s="25" t="s">
        <v>78</v>
      </c>
    </row>
    <row r="5" spans="1:8" ht="18.75">
      <c r="A5" s="25"/>
      <c r="B5" s="25"/>
      <c r="C5" s="26"/>
      <c r="D5" s="25"/>
      <c r="E5" s="7" t="s">
        <v>83</v>
      </c>
      <c r="F5" s="7" t="s">
        <v>76</v>
      </c>
      <c r="G5" s="7" t="s">
        <v>77</v>
      </c>
      <c r="H5" s="25"/>
    </row>
    <row r="6" spans="1:8" ht="18.75" customHeight="1">
      <c r="A6" s="5">
        <v>1</v>
      </c>
      <c r="B6" s="1" t="s">
        <v>34</v>
      </c>
      <c r="C6" s="9">
        <v>37527</v>
      </c>
      <c r="D6" s="3" t="s">
        <v>37</v>
      </c>
      <c r="E6" s="31">
        <v>9.25</v>
      </c>
      <c r="F6" s="32">
        <v>7.75</v>
      </c>
      <c r="G6" s="32">
        <v>8.9</v>
      </c>
      <c r="H6" s="33">
        <f>(E6*2+F6*2)+G6</f>
        <v>42.9</v>
      </c>
    </row>
    <row r="7" spans="1:8" ht="18.75" customHeight="1">
      <c r="A7" s="5">
        <v>2</v>
      </c>
      <c r="B7" s="1" t="s">
        <v>22</v>
      </c>
      <c r="C7" s="9">
        <v>37554</v>
      </c>
      <c r="D7" s="3" t="s">
        <v>37</v>
      </c>
      <c r="E7" s="31">
        <v>8.25</v>
      </c>
      <c r="F7" s="32">
        <v>7.25</v>
      </c>
      <c r="G7" s="32">
        <v>9</v>
      </c>
      <c r="H7" s="33">
        <f>(E7*2+F7*2)+G7</f>
        <v>40</v>
      </c>
    </row>
    <row r="8" spans="1:8" ht="18.75" customHeight="1">
      <c r="A8" s="5">
        <v>3</v>
      </c>
      <c r="B8" s="1" t="s">
        <v>17</v>
      </c>
      <c r="C8" s="9">
        <v>37585</v>
      </c>
      <c r="D8" s="3" t="s">
        <v>37</v>
      </c>
      <c r="E8" s="31">
        <v>8.25</v>
      </c>
      <c r="F8" s="32">
        <v>7</v>
      </c>
      <c r="G8" s="32">
        <v>9</v>
      </c>
      <c r="H8" s="33">
        <f>(E8*2+F8*2)+G8</f>
        <v>39.5</v>
      </c>
    </row>
    <row r="9" spans="1:8" ht="18.75" customHeight="1">
      <c r="A9" s="5">
        <v>4</v>
      </c>
      <c r="B9" s="1" t="s">
        <v>40</v>
      </c>
      <c r="C9" s="2">
        <v>37511</v>
      </c>
      <c r="D9" s="3" t="s">
        <v>75</v>
      </c>
      <c r="E9" s="31">
        <v>8.75</v>
      </c>
      <c r="F9" s="32">
        <v>7.5</v>
      </c>
      <c r="G9" s="32">
        <v>7.8</v>
      </c>
      <c r="H9" s="33">
        <f>(E9*2+F9*2)+G9</f>
        <v>40.3</v>
      </c>
    </row>
    <row r="10" spans="1:8" ht="18.75" customHeight="1">
      <c r="A10" s="5">
        <v>5</v>
      </c>
      <c r="B10" s="1" t="s">
        <v>53</v>
      </c>
      <c r="C10" s="2">
        <v>37432</v>
      </c>
      <c r="D10" s="3" t="s">
        <v>75</v>
      </c>
      <c r="E10" s="31">
        <v>7.5</v>
      </c>
      <c r="F10" s="32">
        <v>6.75</v>
      </c>
      <c r="G10" s="32">
        <v>9.3</v>
      </c>
      <c r="H10" s="33">
        <f>(E10*2+F10*2)+G10</f>
        <v>37.8</v>
      </c>
    </row>
    <row r="11" spans="1:8" ht="18.75" customHeight="1">
      <c r="A11" s="5">
        <v>6</v>
      </c>
      <c r="B11" s="1" t="s">
        <v>52</v>
      </c>
      <c r="C11" s="2">
        <v>38470</v>
      </c>
      <c r="D11" s="3" t="s">
        <v>75</v>
      </c>
      <c r="E11" s="31">
        <v>8.25</v>
      </c>
      <c r="F11" s="32">
        <v>7</v>
      </c>
      <c r="G11" s="32">
        <v>8.2</v>
      </c>
      <c r="H11" s="33">
        <f>(E11*2+F11*2)+G11</f>
        <v>38.7</v>
      </c>
    </row>
    <row r="12" spans="1:8" ht="18.75" customHeight="1">
      <c r="A12" s="5">
        <v>7</v>
      </c>
      <c r="B12" s="1" t="s">
        <v>57</v>
      </c>
      <c r="C12" s="2">
        <v>37598</v>
      </c>
      <c r="D12" s="3" t="s">
        <v>75</v>
      </c>
      <c r="E12" s="31">
        <v>6.5</v>
      </c>
      <c r="F12" s="32">
        <v>7</v>
      </c>
      <c r="G12" s="32">
        <v>9.1</v>
      </c>
      <c r="H12" s="33">
        <f>(E12*2+F12*2)+G12</f>
        <v>36.1</v>
      </c>
    </row>
    <row r="13" spans="1:8" ht="18.75" customHeight="1">
      <c r="A13" s="5">
        <v>8</v>
      </c>
      <c r="B13" s="1" t="s">
        <v>14</v>
      </c>
      <c r="C13" s="9">
        <v>37404</v>
      </c>
      <c r="D13" s="3" t="s">
        <v>37</v>
      </c>
      <c r="E13" s="31">
        <v>8.25</v>
      </c>
      <c r="F13" s="32">
        <v>7</v>
      </c>
      <c r="G13" s="32">
        <v>7.5</v>
      </c>
      <c r="H13" s="33">
        <f>(E13*2+F13*2)+G13</f>
        <v>38</v>
      </c>
    </row>
    <row r="14" spans="1:8" ht="18.75" customHeight="1">
      <c r="A14" s="5">
        <v>9</v>
      </c>
      <c r="B14" s="1" t="s">
        <v>39</v>
      </c>
      <c r="C14" s="2">
        <v>37457</v>
      </c>
      <c r="D14" s="3" t="s">
        <v>75</v>
      </c>
      <c r="E14" s="34">
        <v>8</v>
      </c>
      <c r="F14" s="32">
        <v>6.5</v>
      </c>
      <c r="G14" s="32">
        <v>7.9</v>
      </c>
      <c r="H14" s="33">
        <f>(E14*2+F14*2)+G14</f>
        <v>36.9</v>
      </c>
    </row>
    <row r="15" spans="1:8" ht="18.75">
      <c r="A15" s="5">
        <v>10</v>
      </c>
      <c r="B15" s="1" t="s">
        <v>33</v>
      </c>
      <c r="C15" s="9">
        <v>37303</v>
      </c>
      <c r="D15" s="3" t="s">
        <v>37</v>
      </c>
      <c r="E15" s="31">
        <v>7.5</v>
      </c>
      <c r="F15" s="32">
        <v>7.5</v>
      </c>
      <c r="G15" s="32">
        <v>6.7</v>
      </c>
      <c r="H15" s="33">
        <f>(E15*2+F15*2)+G15</f>
        <v>36.7</v>
      </c>
    </row>
    <row r="16" spans="1:8" ht="18.75">
      <c r="A16" s="5">
        <v>11</v>
      </c>
      <c r="B16" s="1" t="s">
        <v>74</v>
      </c>
      <c r="C16" s="2">
        <v>37492</v>
      </c>
      <c r="D16" s="3" t="s">
        <v>75</v>
      </c>
      <c r="E16" s="31">
        <v>7.5</v>
      </c>
      <c r="F16" s="32">
        <v>7.25</v>
      </c>
      <c r="G16" s="32">
        <v>7</v>
      </c>
      <c r="H16" s="33">
        <f>(E16*2+F16*2)+G16</f>
        <v>36.5</v>
      </c>
    </row>
    <row r="17" spans="1:8" ht="18.75">
      <c r="A17" s="5">
        <v>12</v>
      </c>
      <c r="B17" s="1" t="s">
        <v>59</v>
      </c>
      <c r="C17" s="2">
        <v>37390</v>
      </c>
      <c r="D17" s="3" t="s">
        <v>75</v>
      </c>
      <c r="E17" s="31">
        <v>5.25</v>
      </c>
      <c r="F17" s="32">
        <v>7.75</v>
      </c>
      <c r="G17" s="32">
        <v>7.5</v>
      </c>
      <c r="H17" s="33">
        <f>(E17*2+F17*2)+G17</f>
        <v>33.5</v>
      </c>
    </row>
    <row r="18" spans="1:8" ht="18.75">
      <c r="A18" s="5">
        <v>13</v>
      </c>
      <c r="B18" s="1" t="s">
        <v>15</v>
      </c>
      <c r="C18" s="9">
        <v>37565</v>
      </c>
      <c r="D18" s="3" t="s">
        <v>37</v>
      </c>
      <c r="E18" s="31">
        <v>7.25</v>
      </c>
      <c r="F18" s="32">
        <v>6</v>
      </c>
      <c r="G18" s="32">
        <v>7.6</v>
      </c>
      <c r="H18" s="33">
        <f>(E18*2+F18*2)+G18</f>
        <v>34.1</v>
      </c>
    </row>
    <row r="19" spans="1:8" ht="18.75">
      <c r="A19" s="5">
        <v>14</v>
      </c>
      <c r="B19" s="1" t="s">
        <v>67</v>
      </c>
      <c r="C19" s="2">
        <v>37290</v>
      </c>
      <c r="D19" s="3" t="s">
        <v>75</v>
      </c>
      <c r="E19" s="31">
        <v>8</v>
      </c>
      <c r="F19" s="32">
        <v>6.6</v>
      </c>
      <c r="G19" s="32">
        <v>5.9</v>
      </c>
      <c r="H19" s="33">
        <f>(E19*2+F19*2)+G19</f>
        <v>35.1</v>
      </c>
    </row>
    <row r="20" spans="1:8" ht="18.75">
      <c r="A20" s="5">
        <v>15</v>
      </c>
      <c r="B20" s="1" t="s">
        <v>68</v>
      </c>
      <c r="C20" s="2">
        <v>37553</v>
      </c>
      <c r="D20" s="3" t="s">
        <v>75</v>
      </c>
      <c r="E20" s="32">
        <v>8.75</v>
      </c>
      <c r="F20" s="32">
        <v>6.75</v>
      </c>
      <c r="G20" s="32">
        <v>5.1</v>
      </c>
      <c r="H20" s="33">
        <f>(E20*2+F20*2)+G20</f>
        <v>36.1</v>
      </c>
    </row>
    <row r="21" spans="1:8" ht="18.75">
      <c r="A21" s="5">
        <v>16</v>
      </c>
      <c r="B21" s="1" t="s">
        <v>60</v>
      </c>
      <c r="C21" s="2">
        <v>37601</v>
      </c>
      <c r="D21" s="3" t="s">
        <v>75</v>
      </c>
      <c r="E21" s="31">
        <v>7.25</v>
      </c>
      <c r="F21" s="32">
        <v>6</v>
      </c>
      <c r="G21" s="32">
        <v>7</v>
      </c>
      <c r="H21" s="33">
        <f>(E21*2+F21*2)+G21</f>
        <v>33.5</v>
      </c>
    </row>
    <row r="22" spans="1:8" ht="18.75">
      <c r="A22" s="5">
        <v>17</v>
      </c>
      <c r="B22" s="1" t="s">
        <v>16</v>
      </c>
      <c r="C22" s="9">
        <v>37585</v>
      </c>
      <c r="D22" s="3" t="s">
        <v>37</v>
      </c>
      <c r="E22" s="31">
        <v>8</v>
      </c>
      <c r="F22" s="32">
        <v>5.25</v>
      </c>
      <c r="G22" s="32">
        <v>6.5</v>
      </c>
      <c r="H22" s="33">
        <f>(E22*2+F22*2)+G22</f>
        <v>33</v>
      </c>
    </row>
    <row r="23" spans="1:8" ht="18.75">
      <c r="A23" s="5">
        <v>18</v>
      </c>
      <c r="B23" s="1" t="s">
        <v>12</v>
      </c>
      <c r="C23" s="9">
        <v>37387</v>
      </c>
      <c r="D23" s="3" t="s">
        <v>37</v>
      </c>
      <c r="E23" s="31">
        <v>5.5</v>
      </c>
      <c r="F23" s="32">
        <v>6</v>
      </c>
      <c r="G23" s="32">
        <v>6.9</v>
      </c>
      <c r="H23" s="33">
        <f>(E23*2+F23*2)+G23</f>
        <v>29.9</v>
      </c>
    </row>
    <row r="24" spans="1:8" ht="18.75">
      <c r="A24" s="5">
        <v>19</v>
      </c>
      <c r="B24" s="1" t="s">
        <v>12</v>
      </c>
      <c r="C24" s="9">
        <v>37501</v>
      </c>
      <c r="D24" s="3" t="s">
        <v>37</v>
      </c>
      <c r="E24" s="31">
        <v>6.25</v>
      </c>
      <c r="F24" s="32">
        <v>5.25</v>
      </c>
      <c r="G24" s="32">
        <v>7.2</v>
      </c>
      <c r="H24" s="33">
        <f>(E24*2+F24*2)+G24</f>
        <v>30.2</v>
      </c>
    </row>
    <row r="25" spans="1:8" ht="18.75">
      <c r="A25" s="5">
        <v>20</v>
      </c>
      <c r="B25" s="1" t="s">
        <v>27</v>
      </c>
      <c r="C25" s="9">
        <v>37557</v>
      </c>
      <c r="D25" s="3" t="s">
        <v>37</v>
      </c>
      <c r="E25" s="31">
        <v>5.5</v>
      </c>
      <c r="F25" s="32">
        <v>6</v>
      </c>
      <c r="G25" s="32">
        <v>6.3</v>
      </c>
      <c r="H25" s="33">
        <f>(E25*2+F25*2)+G25</f>
        <v>29.3</v>
      </c>
    </row>
    <row r="26" spans="1:8" ht="18.75">
      <c r="A26" s="5">
        <v>21</v>
      </c>
      <c r="B26" s="1" t="s">
        <v>72</v>
      </c>
      <c r="C26" s="2">
        <v>37596</v>
      </c>
      <c r="D26" s="3" t="s">
        <v>75</v>
      </c>
      <c r="E26" s="31">
        <v>7.5</v>
      </c>
      <c r="F26" s="32">
        <v>5.75</v>
      </c>
      <c r="G26" s="32">
        <v>5.2</v>
      </c>
      <c r="H26" s="33">
        <f>(E26*2+F26*2)+G26</f>
        <v>31.7</v>
      </c>
    </row>
    <row r="27" spans="1:8" ht="18.75">
      <c r="A27" s="5">
        <v>22</v>
      </c>
      <c r="B27" s="1" t="s">
        <v>2</v>
      </c>
      <c r="C27" s="9">
        <v>37427</v>
      </c>
      <c r="D27" s="3" t="s">
        <v>37</v>
      </c>
      <c r="E27" s="31">
        <v>5.75</v>
      </c>
      <c r="F27" s="32">
        <v>5.75</v>
      </c>
      <c r="G27" s="32">
        <v>5.6</v>
      </c>
      <c r="H27" s="33">
        <f>(E27*2+F27*2)+G27</f>
        <v>28.6</v>
      </c>
    </row>
    <row r="28" spans="1:8" ht="18.75">
      <c r="A28" s="5">
        <v>23</v>
      </c>
      <c r="B28" s="1" t="s">
        <v>11</v>
      </c>
      <c r="C28" s="9">
        <v>37351</v>
      </c>
      <c r="D28" s="3" t="s">
        <v>37</v>
      </c>
      <c r="E28" s="31">
        <v>7.25</v>
      </c>
      <c r="F28" s="32">
        <v>6</v>
      </c>
      <c r="G28" s="32">
        <v>4.2</v>
      </c>
      <c r="H28" s="33">
        <f>(E28*2+F28*2)+G28</f>
        <v>30.7</v>
      </c>
    </row>
    <row r="29" spans="1:8" ht="18.75">
      <c r="A29" s="5">
        <v>24</v>
      </c>
      <c r="B29" s="1" t="s">
        <v>4</v>
      </c>
      <c r="C29" s="9">
        <v>37483</v>
      </c>
      <c r="D29" s="3" t="s">
        <v>37</v>
      </c>
      <c r="E29" s="31">
        <v>7</v>
      </c>
      <c r="F29" s="32">
        <v>5.5</v>
      </c>
      <c r="G29" s="32">
        <v>4.4</v>
      </c>
      <c r="H29" s="33">
        <f>(E29*2+F29*2)+G29</f>
        <v>29.4</v>
      </c>
    </row>
    <row r="30" spans="1:8" ht="18.75">
      <c r="A30" s="5">
        <v>25</v>
      </c>
      <c r="B30" s="1" t="s">
        <v>47</v>
      </c>
      <c r="C30" s="2">
        <v>37289</v>
      </c>
      <c r="D30" s="3" t="s">
        <v>75</v>
      </c>
      <c r="E30" s="31">
        <v>6.25</v>
      </c>
      <c r="F30" s="32">
        <v>5.25</v>
      </c>
      <c r="G30" s="32">
        <v>5.2</v>
      </c>
      <c r="H30" s="33">
        <f>(E30*2+F30*2)+G30</f>
        <v>28.2</v>
      </c>
    </row>
    <row r="31" spans="1:8" ht="18.75">
      <c r="A31" s="5">
        <v>26</v>
      </c>
      <c r="B31" s="1" t="s">
        <v>3</v>
      </c>
      <c r="C31" s="9">
        <v>37522</v>
      </c>
      <c r="D31" s="3" t="s">
        <v>37</v>
      </c>
      <c r="E31" s="31">
        <v>7.5</v>
      </c>
      <c r="F31" s="32">
        <v>5.25</v>
      </c>
      <c r="G31" s="32">
        <v>4.3</v>
      </c>
      <c r="H31" s="33">
        <f>(E31*2+F31*2)+G31</f>
        <v>29.8</v>
      </c>
    </row>
    <row r="32" spans="1:8" ht="18.75">
      <c r="A32" s="5">
        <v>27</v>
      </c>
      <c r="B32" s="1" t="s">
        <v>9</v>
      </c>
      <c r="C32" s="9">
        <v>37615</v>
      </c>
      <c r="D32" s="3" t="s">
        <v>37</v>
      </c>
      <c r="E32" s="31">
        <v>4</v>
      </c>
      <c r="F32" s="32">
        <v>6.25</v>
      </c>
      <c r="G32" s="32">
        <v>5.1</v>
      </c>
      <c r="H32" s="33">
        <f>(E32*2+F32*2)+G32</f>
        <v>25.6</v>
      </c>
    </row>
    <row r="33" spans="1:8" ht="18.75">
      <c r="A33" s="5">
        <v>28</v>
      </c>
      <c r="B33" s="1" t="s">
        <v>28</v>
      </c>
      <c r="C33" s="9">
        <v>37471</v>
      </c>
      <c r="D33" s="3" t="s">
        <v>37</v>
      </c>
      <c r="E33" s="31">
        <v>5</v>
      </c>
      <c r="F33" s="32">
        <v>6</v>
      </c>
      <c r="G33" s="32">
        <v>4.2</v>
      </c>
      <c r="H33" s="33">
        <f>(E33*2+F33*2)+G33</f>
        <v>26.2</v>
      </c>
    </row>
    <row r="34" spans="1:8" ht="18.75">
      <c r="A34" s="5">
        <v>29</v>
      </c>
      <c r="B34" s="1" t="s">
        <v>7</v>
      </c>
      <c r="C34" s="9">
        <v>37591</v>
      </c>
      <c r="D34" s="3" t="s">
        <v>37</v>
      </c>
      <c r="E34" s="31">
        <v>7.5</v>
      </c>
      <c r="F34" s="32">
        <v>5.3</v>
      </c>
      <c r="G34" s="32">
        <v>3</v>
      </c>
      <c r="H34" s="33">
        <f>(E34*2+F34*2)+G34</f>
        <v>28.6</v>
      </c>
    </row>
    <row r="35" spans="1:8" ht="18.75">
      <c r="A35" s="5">
        <v>30</v>
      </c>
      <c r="B35" s="1" t="s">
        <v>23</v>
      </c>
      <c r="C35" s="9">
        <v>37395</v>
      </c>
      <c r="D35" s="3" t="s">
        <v>37</v>
      </c>
      <c r="E35" s="31">
        <v>5.25</v>
      </c>
      <c r="F35" s="32">
        <v>5</v>
      </c>
      <c r="G35" s="32">
        <v>4.6</v>
      </c>
      <c r="H35" s="33">
        <f>(E35*2+F35*2)+G35</f>
        <v>25.1</v>
      </c>
    </row>
    <row r="36" spans="1:8" ht="18.75">
      <c r="A36" s="5">
        <v>31</v>
      </c>
      <c r="B36" s="1" t="s">
        <v>10</v>
      </c>
      <c r="C36" s="9">
        <v>37510</v>
      </c>
      <c r="D36" s="3" t="s">
        <v>37</v>
      </c>
      <c r="E36" s="31">
        <v>5.75</v>
      </c>
      <c r="F36" s="32">
        <v>4.5</v>
      </c>
      <c r="G36" s="32">
        <v>4.7</v>
      </c>
      <c r="H36" s="33">
        <f>(E36*2+F36*2)+G36</f>
        <v>25.2</v>
      </c>
    </row>
    <row r="37" spans="1:8" ht="18.75">
      <c r="A37" s="5">
        <v>32</v>
      </c>
      <c r="B37" s="1" t="s">
        <v>29</v>
      </c>
      <c r="C37" s="9">
        <v>37368</v>
      </c>
      <c r="D37" s="3" t="s">
        <v>37</v>
      </c>
      <c r="E37" s="31">
        <v>5.75</v>
      </c>
      <c r="F37" s="32">
        <v>5</v>
      </c>
      <c r="G37" s="32">
        <v>4</v>
      </c>
      <c r="H37" s="33">
        <f>(E37*2+F37*2)+G37</f>
        <v>25.5</v>
      </c>
    </row>
    <row r="38" spans="1:8" ht="18.75">
      <c r="A38" s="5">
        <v>33</v>
      </c>
      <c r="B38" s="1" t="s">
        <v>50</v>
      </c>
      <c r="C38" s="2">
        <v>37510</v>
      </c>
      <c r="D38" s="3" t="s">
        <v>75</v>
      </c>
      <c r="E38" s="31">
        <v>6.5</v>
      </c>
      <c r="F38" s="32">
        <v>4</v>
      </c>
      <c r="G38" s="32">
        <v>4.5</v>
      </c>
      <c r="H38" s="33">
        <f>(E38*2+F38*2)+G38</f>
        <v>25.5</v>
      </c>
    </row>
    <row r="39" spans="1:8" ht="18.75">
      <c r="A39" s="5">
        <v>34</v>
      </c>
      <c r="B39" s="1" t="s">
        <v>70</v>
      </c>
      <c r="C39" s="2">
        <v>37496</v>
      </c>
      <c r="D39" s="3" t="s">
        <v>75</v>
      </c>
      <c r="E39" s="31">
        <v>3</v>
      </c>
      <c r="F39" s="32">
        <v>5</v>
      </c>
      <c r="G39" s="32">
        <v>5.4</v>
      </c>
      <c r="H39" s="33">
        <f>(E39*2+F39*2)+G39</f>
        <v>21.4</v>
      </c>
    </row>
    <row r="40" spans="1:8" ht="18.75">
      <c r="A40" s="5">
        <v>35</v>
      </c>
      <c r="B40" s="1" t="s">
        <v>49</v>
      </c>
      <c r="C40" s="2">
        <v>37550</v>
      </c>
      <c r="D40" s="3" t="s">
        <v>75</v>
      </c>
      <c r="E40" s="31">
        <v>3.25</v>
      </c>
      <c r="F40" s="32">
        <v>5</v>
      </c>
      <c r="G40" s="32">
        <v>5.2</v>
      </c>
      <c r="H40" s="33">
        <f>(E40*2+F40*2)+G40</f>
        <v>21.7</v>
      </c>
    </row>
    <row r="41" spans="1:8" ht="18.75">
      <c r="A41" s="5">
        <v>36</v>
      </c>
      <c r="B41" s="1" t="s">
        <v>71</v>
      </c>
      <c r="C41" s="2">
        <v>37585</v>
      </c>
      <c r="D41" s="3" t="s">
        <v>75</v>
      </c>
      <c r="E41" s="31">
        <v>6.25</v>
      </c>
      <c r="F41" s="32">
        <v>4.3</v>
      </c>
      <c r="G41" s="32">
        <v>4</v>
      </c>
      <c r="H41" s="33">
        <f>(E41*2+F41*2)+G41</f>
        <v>25.1</v>
      </c>
    </row>
    <row r="42" spans="1:8" ht="18.75">
      <c r="A42" s="5">
        <v>37</v>
      </c>
      <c r="B42" s="1" t="s">
        <v>62</v>
      </c>
      <c r="C42" s="2">
        <v>37473</v>
      </c>
      <c r="D42" s="3" t="s">
        <v>75</v>
      </c>
      <c r="E42" s="31">
        <v>5.5</v>
      </c>
      <c r="F42" s="32">
        <v>4.6</v>
      </c>
      <c r="G42" s="32">
        <v>4.1</v>
      </c>
      <c r="H42" s="33">
        <f>(E42*2+F42*2)+G42</f>
        <v>24.299999999999997</v>
      </c>
    </row>
    <row r="43" spans="1:8" ht="18.75">
      <c r="A43" s="5">
        <v>38</v>
      </c>
      <c r="B43" s="1" t="s">
        <v>46</v>
      </c>
      <c r="C43" s="2">
        <v>37274</v>
      </c>
      <c r="D43" s="3" t="s">
        <v>75</v>
      </c>
      <c r="E43" s="31">
        <v>4</v>
      </c>
      <c r="F43" s="32">
        <v>5.5</v>
      </c>
      <c r="G43" s="32">
        <v>3.8</v>
      </c>
      <c r="H43" s="33">
        <f>(E43*2+F43*2)+G43</f>
        <v>22.8</v>
      </c>
    </row>
    <row r="44" spans="1:8" ht="18.75">
      <c r="A44" s="5">
        <v>39</v>
      </c>
      <c r="B44" s="1" t="s">
        <v>5</v>
      </c>
      <c r="C44" s="9">
        <v>37514</v>
      </c>
      <c r="D44" s="3" t="s">
        <v>37</v>
      </c>
      <c r="E44" s="31">
        <v>6</v>
      </c>
      <c r="F44" s="32">
        <v>4.5</v>
      </c>
      <c r="G44" s="32">
        <v>3.4</v>
      </c>
      <c r="H44" s="33">
        <f>(E44*2+F44*2)+G44</f>
        <v>24.4</v>
      </c>
    </row>
    <row r="45" spans="1:8" ht="18.75">
      <c r="A45" s="5">
        <v>40</v>
      </c>
      <c r="B45" s="1" t="s">
        <v>8</v>
      </c>
      <c r="C45" s="9">
        <v>37472</v>
      </c>
      <c r="D45" s="3" t="s">
        <v>37</v>
      </c>
      <c r="E45" s="31">
        <v>4</v>
      </c>
      <c r="F45" s="32">
        <v>5</v>
      </c>
      <c r="G45" s="32">
        <v>3.3</v>
      </c>
      <c r="H45" s="33">
        <f>(E45*2+F45*2)+G45</f>
        <v>21.3</v>
      </c>
    </row>
    <row r="46" spans="1:8" ht="18.75">
      <c r="A46" s="5">
        <v>41</v>
      </c>
      <c r="B46" s="1" t="s">
        <v>35</v>
      </c>
      <c r="C46" s="9">
        <v>37452</v>
      </c>
      <c r="D46" s="3" t="s">
        <v>37</v>
      </c>
      <c r="E46" s="31">
        <v>2.25</v>
      </c>
      <c r="F46" s="32">
        <v>5.6</v>
      </c>
      <c r="G46" s="32">
        <v>3.2</v>
      </c>
      <c r="H46" s="35">
        <f>(E46*2+F46*2)+G46</f>
        <v>18.9</v>
      </c>
    </row>
    <row r="47" spans="1:8" ht="20.25" customHeight="1">
      <c r="A47" s="5">
        <v>42</v>
      </c>
      <c r="B47" s="1" t="s">
        <v>20</v>
      </c>
      <c r="C47" s="9">
        <v>37311</v>
      </c>
      <c r="D47" s="3" t="s">
        <v>37</v>
      </c>
      <c r="E47" s="31">
        <v>6.25</v>
      </c>
      <c r="F47" s="32">
        <v>3.3</v>
      </c>
      <c r="G47" s="32">
        <v>3.2</v>
      </c>
      <c r="H47" s="35">
        <f>(E47*2+F47*2)+G47</f>
        <v>22.3</v>
      </c>
    </row>
    <row r="48" spans="1:8" ht="18.75">
      <c r="A48" s="5">
        <v>43</v>
      </c>
      <c r="B48" s="1" t="s">
        <v>58</v>
      </c>
      <c r="C48" s="2">
        <v>37334</v>
      </c>
      <c r="D48" s="3" t="s">
        <v>75</v>
      </c>
      <c r="E48" s="31">
        <v>3.75</v>
      </c>
      <c r="F48" s="32">
        <v>4.5</v>
      </c>
      <c r="G48" s="32">
        <v>3</v>
      </c>
      <c r="H48" s="35">
        <f>(E48*2+F48*2)+G48</f>
        <v>19.5</v>
      </c>
    </row>
    <row r="49" spans="1:8" ht="18.75">
      <c r="A49" s="5">
        <v>44</v>
      </c>
      <c r="B49" s="1" t="s">
        <v>54</v>
      </c>
      <c r="C49" s="2">
        <v>37558</v>
      </c>
      <c r="D49" s="3" t="s">
        <v>75</v>
      </c>
      <c r="E49" s="31">
        <v>3.5</v>
      </c>
      <c r="F49" s="32">
        <v>4.1</v>
      </c>
      <c r="G49" s="32">
        <v>3.4</v>
      </c>
      <c r="H49" s="35">
        <f>(E49*2+F49*2)+G49</f>
        <v>18.599999999999998</v>
      </c>
    </row>
    <row r="50" spans="1:8" ht="18.75">
      <c r="A50" s="5">
        <v>45</v>
      </c>
      <c r="B50" s="1" t="s">
        <v>32</v>
      </c>
      <c r="C50" s="9">
        <v>37260</v>
      </c>
      <c r="D50" s="3" t="s">
        <v>37</v>
      </c>
      <c r="E50" s="31">
        <v>2.75</v>
      </c>
      <c r="F50" s="32">
        <v>4.8</v>
      </c>
      <c r="G50" s="32">
        <v>2.6</v>
      </c>
      <c r="H50" s="35">
        <f>(E50*2+F50*2)+G50</f>
        <v>17.7</v>
      </c>
    </row>
    <row r="51" spans="1:8" ht="18.75">
      <c r="A51" s="5">
        <v>46</v>
      </c>
      <c r="B51" s="1" t="s">
        <v>51</v>
      </c>
      <c r="C51" s="2">
        <v>37317</v>
      </c>
      <c r="D51" s="3" t="s">
        <v>75</v>
      </c>
      <c r="E51" s="31">
        <v>3.75</v>
      </c>
      <c r="F51" s="32">
        <v>4.1</v>
      </c>
      <c r="G51" s="32">
        <v>2.7</v>
      </c>
      <c r="H51" s="35">
        <f>(E51*2+F51*2)+G51</f>
        <v>18.4</v>
      </c>
    </row>
    <row r="52" spans="1:8" ht="18.75">
      <c r="A52" s="5">
        <v>47</v>
      </c>
      <c r="B52" s="1" t="s">
        <v>65</v>
      </c>
      <c r="C52" s="2">
        <v>37271</v>
      </c>
      <c r="D52" s="3" t="s">
        <v>75</v>
      </c>
      <c r="E52" s="31">
        <v>2</v>
      </c>
      <c r="F52" s="32">
        <v>3.5</v>
      </c>
      <c r="G52" s="32">
        <v>4.6</v>
      </c>
      <c r="H52" s="35">
        <f>(E52*2+F52*2)+G52</f>
        <v>15.6</v>
      </c>
    </row>
    <row r="53" spans="1:8" ht="18.75">
      <c r="A53" s="5">
        <v>48</v>
      </c>
      <c r="B53" s="1" t="s">
        <v>48</v>
      </c>
      <c r="C53" s="2">
        <v>37403</v>
      </c>
      <c r="D53" s="3" t="s">
        <v>75</v>
      </c>
      <c r="E53" s="31">
        <v>5</v>
      </c>
      <c r="F53" s="32">
        <v>4</v>
      </c>
      <c r="G53" s="32">
        <v>1.5</v>
      </c>
      <c r="H53" s="35">
        <f>(E53*2+F53*2)+G53</f>
        <v>19.5</v>
      </c>
    </row>
    <row r="54" spans="1:8" ht="18.75">
      <c r="A54" s="5">
        <v>49</v>
      </c>
      <c r="B54" s="1" t="s">
        <v>66</v>
      </c>
      <c r="C54" s="2">
        <v>37331</v>
      </c>
      <c r="D54" s="3" t="s">
        <v>75</v>
      </c>
      <c r="E54" s="31">
        <v>2</v>
      </c>
      <c r="F54" s="32">
        <v>4.8</v>
      </c>
      <c r="G54" s="32">
        <v>2</v>
      </c>
      <c r="H54" s="35">
        <f>(E54*2+F54*2)+G54</f>
        <v>15.6</v>
      </c>
    </row>
    <row r="55" spans="1:8" ht="18.75">
      <c r="A55" s="5">
        <v>50</v>
      </c>
      <c r="B55" s="1" t="s">
        <v>1</v>
      </c>
      <c r="C55" s="9">
        <v>37569</v>
      </c>
      <c r="D55" s="3" t="s">
        <v>37</v>
      </c>
      <c r="E55" s="31">
        <v>3.25</v>
      </c>
      <c r="F55" s="32">
        <v>3.25</v>
      </c>
      <c r="G55" s="32">
        <v>3.1</v>
      </c>
      <c r="H55" s="35">
        <f>(E55*2+F55*2)+G55</f>
        <v>16.1</v>
      </c>
    </row>
    <row r="56" spans="1:8" ht="18.75">
      <c r="A56" s="5">
        <v>51</v>
      </c>
      <c r="B56" s="1" t="s">
        <v>44</v>
      </c>
      <c r="C56" s="2">
        <v>37611</v>
      </c>
      <c r="D56" s="3" t="s">
        <v>75</v>
      </c>
      <c r="E56" s="31">
        <v>2</v>
      </c>
      <c r="F56" s="32">
        <v>3.5</v>
      </c>
      <c r="G56" s="32">
        <v>3.1</v>
      </c>
      <c r="H56" s="35">
        <f>(E56*2+F56*2)+G56</f>
        <v>14.1</v>
      </c>
    </row>
    <row r="57" spans="1:8" ht="18.75">
      <c r="A57" s="5">
        <v>52</v>
      </c>
      <c r="B57" s="1" t="s">
        <v>42</v>
      </c>
      <c r="C57" s="2">
        <v>37308</v>
      </c>
      <c r="D57" s="3" t="s">
        <v>75</v>
      </c>
      <c r="E57" s="31">
        <v>0.75</v>
      </c>
      <c r="F57" s="32">
        <v>3.75</v>
      </c>
      <c r="G57" s="32">
        <v>3.3</v>
      </c>
      <c r="H57" s="35">
        <f>(E57*2+F57*2)+G57</f>
        <v>12.3</v>
      </c>
    </row>
    <row r="58" spans="1:8" ht="18.75">
      <c r="A58" s="5">
        <v>53</v>
      </c>
      <c r="B58" s="1" t="s">
        <v>45</v>
      </c>
      <c r="C58" s="2">
        <v>37494</v>
      </c>
      <c r="D58" s="3" t="s">
        <v>75</v>
      </c>
      <c r="E58" s="31">
        <v>1.8</v>
      </c>
      <c r="F58" s="32">
        <v>3.25</v>
      </c>
      <c r="G58" s="32">
        <v>2.4</v>
      </c>
      <c r="H58" s="35">
        <f>(E58*2+F58*2)+G58</f>
        <v>12.5</v>
      </c>
    </row>
    <row r="59" spans="1:8" ht="18.75">
      <c r="A59" s="5">
        <v>54</v>
      </c>
      <c r="B59" s="1" t="s">
        <v>30</v>
      </c>
      <c r="C59" s="9">
        <v>37292</v>
      </c>
      <c r="D59" s="3" t="s">
        <v>37</v>
      </c>
      <c r="E59" s="31">
        <v>2</v>
      </c>
      <c r="F59" s="32">
        <v>1.5</v>
      </c>
      <c r="G59" s="32">
        <v>4.6</v>
      </c>
      <c r="H59" s="35">
        <f>(E59*2+F59*2)+G59</f>
        <v>11.6</v>
      </c>
    </row>
    <row r="60" spans="1:8" ht="18.75">
      <c r="A60" s="5">
        <v>55</v>
      </c>
      <c r="B60" s="1" t="s">
        <v>25</v>
      </c>
      <c r="C60" s="9">
        <v>37608</v>
      </c>
      <c r="D60" s="3" t="s">
        <v>37</v>
      </c>
      <c r="E60" s="31">
        <v>2.5</v>
      </c>
      <c r="F60" s="32">
        <v>1.6</v>
      </c>
      <c r="G60" s="32">
        <v>4</v>
      </c>
      <c r="H60" s="35">
        <f>(E60*2+F60*2)+G60</f>
        <v>12.2</v>
      </c>
    </row>
    <row r="61" spans="1:8" ht="18.75">
      <c r="A61" s="5">
        <v>56</v>
      </c>
      <c r="B61" s="1" t="s">
        <v>69</v>
      </c>
      <c r="C61" s="2">
        <v>37587</v>
      </c>
      <c r="D61" s="3" t="s">
        <v>75</v>
      </c>
      <c r="E61" s="31">
        <v>0.5</v>
      </c>
      <c r="F61" s="32">
        <v>4</v>
      </c>
      <c r="G61" s="32">
        <v>2.1</v>
      </c>
      <c r="H61" s="35">
        <f>(E61*2+F61*2)+G61</f>
        <v>11.1</v>
      </c>
    </row>
    <row r="62" spans="1:8" ht="18.75">
      <c r="A62" s="5">
        <v>57</v>
      </c>
      <c r="B62" s="1" t="s">
        <v>64</v>
      </c>
      <c r="C62" s="2">
        <v>43880</v>
      </c>
      <c r="D62" s="3" t="s">
        <v>75</v>
      </c>
      <c r="E62" s="31">
        <v>1.5</v>
      </c>
      <c r="F62" s="32">
        <v>3</v>
      </c>
      <c r="G62" s="32">
        <v>2.7</v>
      </c>
      <c r="H62" s="35">
        <f>(E62*2+F62*2)+G62</f>
        <v>11.7</v>
      </c>
    </row>
    <row r="63" spans="1:8" ht="18.75">
      <c r="A63" s="5">
        <v>58</v>
      </c>
      <c r="B63" s="1" t="s">
        <v>73</v>
      </c>
      <c r="C63" s="2">
        <v>37590</v>
      </c>
      <c r="D63" s="3" t="s">
        <v>75</v>
      </c>
      <c r="E63" s="31">
        <v>1.3</v>
      </c>
      <c r="F63" s="32">
        <v>3.5</v>
      </c>
      <c r="G63" s="32">
        <v>2</v>
      </c>
      <c r="H63" s="35">
        <f>(E63*2+F63*2)+G63</f>
        <v>11.6</v>
      </c>
    </row>
    <row r="64" spans="1:8" ht="18.75">
      <c r="A64" s="5">
        <v>59</v>
      </c>
      <c r="B64" s="1" t="s">
        <v>24</v>
      </c>
      <c r="C64" s="9">
        <v>37545</v>
      </c>
      <c r="D64" s="3" t="s">
        <v>37</v>
      </c>
      <c r="E64" s="31">
        <v>2</v>
      </c>
      <c r="F64" s="32">
        <v>2.1</v>
      </c>
      <c r="G64" s="32">
        <v>3.2</v>
      </c>
      <c r="H64" s="35">
        <f>(E64*2+F64*2)+G64</f>
        <v>11.399999999999999</v>
      </c>
    </row>
    <row r="65" spans="1:8" ht="18.75">
      <c r="A65" s="5">
        <v>60</v>
      </c>
      <c r="B65" s="1" t="s">
        <v>38</v>
      </c>
      <c r="C65" s="2">
        <v>37574</v>
      </c>
      <c r="D65" s="3" t="s">
        <v>75</v>
      </c>
      <c r="E65" s="31"/>
      <c r="F65" s="32">
        <v>5.1</v>
      </c>
      <c r="G65" s="32"/>
      <c r="H65" s="35">
        <f>(E65*2+F65*2)+G65</f>
        <v>10.2</v>
      </c>
    </row>
    <row r="66" spans="1:8" ht="18.75">
      <c r="A66" s="5">
        <v>61</v>
      </c>
      <c r="B66" s="1" t="s">
        <v>43</v>
      </c>
      <c r="C66" s="2">
        <v>37332</v>
      </c>
      <c r="D66" s="3" t="s">
        <v>75</v>
      </c>
      <c r="E66" s="31">
        <v>2</v>
      </c>
      <c r="F66" s="32">
        <v>2</v>
      </c>
      <c r="G66" s="32">
        <v>2.8</v>
      </c>
      <c r="H66" s="35">
        <f>(E66*2+F66*2)+G66</f>
        <v>10.8</v>
      </c>
    </row>
    <row r="67" spans="1:8" ht="18.75">
      <c r="A67" s="5">
        <v>62</v>
      </c>
      <c r="B67" s="1" t="s">
        <v>13</v>
      </c>
      <c r="C67" s="9">
        <v>37292</v>
      </c>
      <c r="D67" s="3" t="s">
        <v>37</v>
      </c>
      <c r="E67" s="31">
        <v>1.75</v>
      </c>
      <c r="F67" s="32">
        <v>1.5</v>
      </c>
      <c r="G67" s="32">
        <v>3.6</v>
      </c>
      <c r="H67" s="35">
        <f>(E67*2+F67*2)+G67</f>
        <v>10.1</v>
      </c>
    </row>
    <row r="68" spans="1:8" ht="18.75">
      <c r="A68" s="5">
        <v>63</v>
      </c>
      <c r="B68" s="1" t="s">
        <v>56</v>
      </c>
      <c r="C68" s="2">
        <v>37326</v>
      </c>
      <c r="D68" s="3" t="s">
        <v>75</v>
      </c>
      <c r="E68" s="31">
        <v>0.5</v>
      </c>
      <c r="F68" s="32">
        <v>2</v>
      </c>
      <c r="G68" s="32">
        <v>3.5</v>
      </c>
      <c r="H68" s="35">
        <f>(E68*2+F68*2)+G68</f>
        <v>8.5</v>
      </c>
    </row>
    <row r="69" spans="1:8" ht="18.75">
      <c r="A69" s="5">
        <v>64</v>
      </c>
      <c r="B69" s="1" t="s">
        <v>61</v>
      </c>
      <c r="C69" s="2">
        <v>37149</v>
      </c>
      <c r="D69" s="3" t="s">
        <v>75</v>
      </c>
      <c r="E69" s="31">
        <v>0.5</v>
      </c>
      <c r="F69" s="32">
        <v>2.6</v>
      </c>
      <c r="G69" s="32">
        <v>2.4</v>
      </c>
      <c r="H69" s="35">
        <f>(E69*2+F69*2)+G69</f>
        <v>8.6</v>
      </c>
    </row>
    <row r="70" spans="1:8" ht="18.75">
      <c r="A70" s="5">
        <v>65</v>
      </c>
      <c r="B70" s="1" t="s">
        <v>18</v>
      </c>
      <c r="C70" s="9">
        <v>37564</v>
      </c>
      <c r="D70" s="3" t="s">
        <v>37</v>
      </c>
      <c r="E70" s="31">
        <v>1.5</v>
      </c>
      <c r="F70" s="32">
        <v>2.75</v>
      </c>
      <c r="G70" s="32">
        <v>0.5</v>
      </c>
      <c r="H70" s="35">
        <f>(E70*2+F70*2)+G70</f>
        <v>9</v>
      </c>
    </row>
    <row r="71" spans="1:8" ht="18.75">
      <c r="A71" s="5">
        <v>66</v>
      </c>
      <c r="B71" s="1" t="s">
        <v>31</v>
      </c>
      <c r="C71" s="9">
        <v>36984</v>
      </c>
      <c r="D71" s="3" t="s">
        <v>37</v>
      </c>
      <c r="E71" s="31">
        <v>2</v>
      </c>
      <c r="F71" s="32">
        <v>1</v>
      </c>
      <c r="G71" s="32">
        <v>2.4</v>
      </c>
      <c r="H71" s="35">
        <f>(E71*2+F71*2)+G71</f>
        <v>8.4</v>
      </c>
    </row>
    <row r="72" spans="1:8" ht="18.75">
      <c r="A72" s="5">
        <v>67</v>
      </c>
      <c r="B72" s="1" t="s">
        <v>6</v>
      </c>
      <c r="C72" s="9">
        <v>37445</v>
      </c>
      <c r="D72" s="3" t="s">
        <v>37</v>
      </c>
      <c r="E72" s="31">
        <v>0.5</v>
      </c>
      <c r="F72" s="32">
        <v>1.75</v>
      </c>
      <c r="G72" s="32">
        <v>2</v>
      </c>
      <c r="H72" s="35">
        <f>(E72*2+F72*2)+G72</f>
        <v>6.5</v>
      </c>
    </row>
    <row r="73" spans="1:8" ht="18.75">
      <c r="A73" s="5">
        <v>68</v>
      </c>
      <c r="B73" s="1" t="s">
        <v>55</v>
      </c>
      <c r="C73" s="2">
        <v>37265</v>
      </c>
      <c r="D73" s="3" t="s">
        <v>75</v>
      </c>
      <c r="E73" s="31">
        <v>1</v>
      </c>
      <c r="F73" s="32">
        <v>1.8</v>
      </c>
      <c r="G73" s="32">
        <v>1.3</v>
      </c>
      <c r="H73" s="35">
        <f>(E73*2+F73*2)+G73</f>
        <v>6.8999999999999995</v>
      </c>
    </row>
    <row r="74" spans="1:8" ht="18.75">
      <c r="A74" s="5">
        <v>69</v>
      </c>
      <c r="B74" s="1" t="s">
        <v>41</v>
      </c>
      <c r="C74" s="2">
        <v>37341</v>
      </c>
      <c r="D74" s="3" t="s">
        <v>75</v>
      </c>
      <c r="E74" s="31">
        <v>1.75</v>
      </c>
      <c r="F74" s="32">
        <v>1.3</v>
      </c>
      <c r="G74" s="32">
        <v>1</v>
      </c>
      <c r="H74" s="35">
        <f>(E74*2+F74*2)+G74</f>
        <v>7.1</v>
      </c>
    </row>
    <row r="75" spans="1:8" ht="18.75">
      <c r="A75" s="5">
        <v>70</v>
      </c>
      <c r="B75" s="1" t="s">
        <v>26</v>
      </c>
      <c r="C75" s="9">
        <v>36960</v>
      </c>
      <c r="D75" s="3" t="s">
        <v>37</v>
      </c>
      <c r="E75" s="31">
        <v>1</v>
      </c>
      <c r="F75" s="32">
        <v>1.75</v>
      </c>
      <c r="G75" s="32">
        <v>0.5</v>
      </c>
      <c r="H75" s="35">
        <f>(E75*2+F75*2)+G75</f>
        <v>6</v>
      </c>
    </row>
    <row r="76" spans="1:8" ht="18.75">
      <c r="A76" s="5">
        <v>71</v>
      </c>
      <c r="B76" s="1" t="s">
        <v>19</v>
      </c>
      <c r="C76" s="9">
        <v>36901</v>
      </c>
      <c r="D76" s="3" t="s">
        <v>37</v>
      </c>
      <c r="E76" s="31">
        <v>1</v>
      </c>
      <c r="F76" s="32">
        <v>1</v>
      </c>
      <c r="G76" s="32">
        <v>0.6</v>
      </c>
      <c r="H76" s="35">
        <f>(E76*2+F76*2)+G76</f>
        <v>4.6</v>
      </c>
    </row>
    <row r="77" spans="1:8" ht="18.75">
      <c r="A77" s="5">
        <v>72</v>
      </c>
      <c r="B77" s="1" t="s">
        <v>63</v>
      </c>
      <c r="C77" s="2">
        <v>36597</v>
      </c>
      <c r="D77" s="3" t="s">
        <v>75</v>
      </c>
      <c r="E77" s="31">
        <v>1.5</v>
      </c>
      <c r="F77" s="36">
        <v>0</v>
      </c>
      <c r="G77" s="32">
        <v>1.2</v>
      </c>
      <c r="H77" s="35">
        <f>(E77*2+F77*2)+G77</f>
        <v>4.2</v>
      </c>
    </row>
    <row r="78" spans="1:8" ht="18.75">
      <c r="A78" s="5">
        <v>73</v>
      </c>
      <c r="B78" s="1" t="s">
        <v>21</v>
      </c>
      <c r="C78" s="9">
        <v>37308</v>
      </c>
      <c r="D78" s="3" t="s">
        <v>37</v>
      </c>
      <c r="E78" s="31">
        <v>2</v>
      </c>
      <c r="F78" s="36">
        <v>0</v>
      </c>
      <c r="G78" s="32">
        <v>0.3</v>
      </c>
      <c r="H78" s="35">
        <f>(E78*2+F78*2)+G78</f>
        <v>4.3</v>
      </c>
    </row>
    <row r="79" ht="15.75">
      <c r="A79" s="22"/>
    </row>
    <row r="80" spans="1:4" ht="15.75">
      <c r="A80" s="22"/>
      <c r="B80" s="23" t="s">
        <v>86</v>
      </c>
      <c r="C80" s="23"/>
      <c r="D80" s="23"/>
    </row>
    <row r="81" spans="1:8" ht="18.75">
      <c r="A81" s="22"/>
      <c r="C81" s="16" t="s">
        <v>83</v>
      </c>
      <c r="D81" s="16" t="s">
        <v>93</v>
      </c>
      <c r="E81" s="16" t="s">
        <v>76</v>
      </c>
      <c r="F81" s="17" t="s">
        <v>93</v>
      </c>
      <c r="G81" s="17" t="s">
        <v>92</v>
      </c>
      <c r="H81" s="20" t="s">
        <v>93</v>
      </c>
    </row>
    <row r="82" spans="1:8" ht="19.5">
      <c r="A82" s="22"/>
      <c r="B82" s="14" t="s">
        <v>87</v>
      </c>
      <c r="C82" s="18">
        <f>SUMPRODUCT(($E$6:$E$78&gt;=8)*1)</f>
        <v>10</v>
      </c>
      <c r="D82" s="21">
        <f>C82/78*100</f>
        <v>12.82051282051282</v>
      </c>
      <c r="E82" s="18">
        <f>SUMPRODUCT(($F$6:$F$78&gt;=8)*1)</f>
        <v>0</v>
      </c>
      <c r="F82" s="21">
        <v>0</v>
      </c>
      <c r="G82" s="18">
        <f>SUMPRODUCT(($G$6:$G$78&gt;=8)*1)</f>
        <v>6</v>
      </c>
      <c r="H82" s="21">
        <f>G82/78*100</f>
        <v>7.6923076923076925</v>
      </c>
    </row>
    <row r="83" spans="1:8" ht="19.5">
      <c r="A83" s="22"/>
      <c r="B83" s="14" t="s">
        <v>88</v>
      </c>
      <c r="C83" s="18">
        <f>SUMPRODUCT(($E$6:$E$78&lt;8)*($E$6:$E$78&gt;=13/2))</f>
        <v>12</v>
      </c>
      <c r="D83" s="21">
        <f>C83/78*100</f>
        <v>15.384615384615385</v>
      </c>
      <c r="E83" s="18">
        <f>SUMPRODUCT(($F$6:$F$78&lt;8)*($F$6:$F$78&gt;=13/2))</f>
        <v>14</v>
      </c>
      <c r="F83" s="21">
        <f>E83/78*100</f>
        <v>17.94871794871795</v>
      </c>
      <c r="G83" s="18">
        <f>SUMPRODUCT(($G$6:$G$78&lt;8)*($G$6:$G$78&gt;=13/2))</f>
        <v>11</v>
      </c>
      <c r="H83" s="21">
        <f>G83/78*100</f>
        <v>14.102564102564102</v>
      </c>
    </row>
    <row r="84" spans="1:8" ht="19.5">
      <c r="A84" s="22"/>
      <c r="B84" s="14" t="s">
        <v>89</v>
      </c>
      <c r="C84" s="18">
        <f>SUMPRODUCT(($E$6:$E$78&lt;13/2)*($E$6:$E$78&gt;=5))</f>
        <v>15</v>
      </c>
      <c r="D84" s="21">
        <f>C84/78*100</f>
        <v>19.230769230769234</v>
      </c>
      <c r="E84" s="18">
        <f>SUMPRODUCT(($F$6:$F$78&lt;13/2)*($F$6:$F$78&gt;=5))</f>
        <v>23</v>
      </c>
      <c r="F84" s="21">
        <f>E84/78*100</f>
        <v>29.48717948717949</v>
      </c>
      <c r="G84" s="18">
        <f>SUMPRODUCT(($G$6:$G$78&lt;13/2)*($G$6:$G$78&gt;=5))</f>
        <v>9</v>
      </c>
      <c r="H84" s="21">
        <f>G84/78*100</f>
        <v>11.538461538461538</v>
      </c>
    </row>
    <row r="85" spans="1:8" ht="19.5">
      <c r="A85" s="22"/>
      <c r="B85" s="14" t="s">
        <v>90</v>
      </c>
      <c r="C85" s="18">
        <f>SUMPRODUCT(($E$6:$E$78&lt;5)*($E$6:$E$78&gt;=7/2))</f>
        <v>6</v>
      </c>
      <c r="D85" s="21">
        <f>C85/78*100</f>
        <v>7.6923076923076925</v>
      </c>
      <c r="E85" s="18">
        <f>SUMPRODUCT(($F$6:$F$78&lt;5)*($F$6:$F$78&gt;=7/2))</f>
        <v>16</v>
      </c>
      <c r="F85" s="21">
        <f>E85/78*100</f>
        <v>20.51282051282051</v>
      </c>
      <c r="G85" s="18">
        <f>SUMPRODUCT(($G$6:$G$78&lt;5)*($G$6:$G$78&gt;=7/2))</f>
        <v>16</v>
      </c>
      <c r="H85" s="21">
        <f>G85/78*100</f>
        <v>20.51282051282051</v>
      </c>
    </row>
    <row r="86" spans="1:8" ht="19.5">
      <c r="A86" s="22"/>
      <c r="B86" s="14" t="s">
        <v>91</v>
      </c>
      <c r="C86" s="18">
        <f>SUMPRODUCT(($E$6:$E$78&lt;7/2)*1)</f>
        <v>30</v>
      </c>
      <c r="D86" s="21">
        <f>C86/78*100</f>
        <v>38.46153846153847</v>
      </c>
      <c r="E86" s="18">
        <f>SUMPRODUCT(($F$6:$F$78&lt;7/2)*1)</f>
        <v>20</v>
      </c>
      <c r="F86" s="21">
        <f>E86/78*100</f>
        <v>25.64102564102564</v>
      </c>
      <c r="G86" s="18">
        <f>SUMPRODUCT(($G$6:$G$78&lt;7/2)*1)</f>
        <v>31</v>
      </c>
      <c r="H86" s="21">
        <f>G86/78*100</f>
        <v>39.743589743589745</v>
      </c>
    </row>
    <row r="87" ht="15.75">
      <c r="A87" s="22"/>
    </row>
    <row r="88" ht="15.75">
      <c r="A88" s="22"/>
    </row>
    <row r="89" ht="15.75">
      <c r="A89" s="22"/>
    </row>
    <row r="90" ht="15.75">
      <c r="A90" s="19"/>
    </row>
    <row r="91" ht="15.75">
      <c r="A91" s="19"/>
    </row>
  </sheetData>
  <mergeCells count="10">
    <mergeCell ref="B80:D80"/>
    <mergeCell ref="A1:B1"/>
    <mergeCell ref="A2:H2"/>
    <mergeCell ref="A4:A5"/>
    <mergeCell ref="B4:B5"/>
    <mergeCell ref="C4:C5"/>
    <mergeCell ref="D4:D5"/>
    <mergeCell ref="E4:G4"/>
    <mergeCell ref="H4:H5"/>
    <mergeCell ref="A3:H3"/>
  </mergeCells>
  <printOptions/>
  <pageMargins left="0.63" right="0.56" top="0.39" bottom="0.29" header="0.32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K6" sqref="K6"/>
    </sheetView>
  </sheetViews>
  <sheetFormatPr defaultColWidth="9.00390625" defaultRowHeight="15.75"/>
  <cols>
    <col min="1" max="1" width="5.625" style="0" customWidth="1"/>
    <col min="2" max="2" width="28.875" style="0" customWidth="1"/>
    <col min="3" max="3" width="12.875" style="10" customWidth="1"/>
    <col min="4" max="4" width="6.75390625" style="0" customWidth="1"/>
    <col min="5" max="5" width="7.50390625" style="28" customWidth="1"/>
    <col min="6" max="6" width="7.00390625" style="28" customWidth="1"/>
    <col min="7" max="7" width="7.50390625" style="28" customWidth="1"/>
    <col min="8" max="8" width="10.75390625" style="28" customWidth="1"/>
  </cols>
  <sheetData>
    <row r="1" spans="1:2" ht="15.75">
      <c r="A1" s="30" t="s">
        <v>0</v>
      </c>
      <c r="B1" s="30"/>
    </row>
    <row r="2" spans="1:8" ht="15.75">
      <c r="A2" s="24" t="s">
        <v>94</v>
      </c>
      <c r="B2" s="24"/>
      <c r="C2" s="24"/>
      <c r="D2" s="24"/>
      <c r="E2" s="24"/>
      <c r="F2" s="24"/>
      <c r="G2" s="24"/>
      <c r="H2" s="24"/>
    </row>
    <row r="3" spans="1:8" ht="15.75">
      <c r="A3" s="29" t="s">
        <v>95</v>
      </c>
      <c r="B3" s="29"/>
      <c r="C3" s="29"/>
      <c r="D3" s="29"/>
      <c r="E3" s="29"/>
      <c r="F3" s="29"/>
      <c r="G3" s="29"/>
      <c r="H3" s="29"/>
    </row>
    <row r="4" spans="1:8" ht="18.75">
      <c r="A4" s="25" t="s">
        <v>79</v>
      </c>
      <c r="B4" s="25" t="s">
        <v>80</v>
      </c>
      <c r="C4" s="26" t="s">
        <v>81</v>
      </c>
      <c r="D4" s="25" t="s">
        <v>36</v>
      </c>
      <c r="E4" s="25" t="s">
        <v>82</v>
      </c>
      <c r="F4" s="25"/>
      <c r="G4" s="25"/>
      <c r="H4" s="25" t="s">
        <v>78</v>
      </c>
    </row>
    <row r="5" spans="1:8" ht="18.75">
      <c r="A5" s="25"/>
      <c r="B5" s="25"/>
      <c r="C5" s="26"/>
      <c r="D5" s="25"/>
      <c r="E5" s="7" t="s">
        <v>83</v>
      </c>
      <c r="F5" s="7" t="s">
        <v>76</v>
      </c>
      <c r="G5" s="7" t="s">
        <v>77</v>
      </c>
      <c r="H5" s="25"/>
    </row>
    <row r="6" spans="1:8" ht="18.75" customHeight="1">
      <c r="A6" s="5">
        <v>1</v>
      </c>
      <c r="B6" s="1" t="s">
        <v>34</v>
      </c>
      <c r="C6" s="9">
        <v>37527</v>
      </c>
      <c r="D6" s="3" t="s">
        <v>37</v>
      </c>
      <c r="E6" s="31">
        <v>9.25</v>
      </c>
      <c r="F6" s="32">
        <v>7.75</v>
      </c>
      <c r="G6" s="32">
        <v>8.9</v>
      </c>
      <c r="H6" s="33">
        <f aca="true" t="shared" si="0" ref="H6:H37">(E6*2+F6*2)+G6</f>
        <v>42.9</v>
      </c>
    </row>
    <row r="7" spans="1:8" ht="18.75" customHeight="1">
      <c r="A7" s="5">
        <v>2</v>
      </c>
      <c r="B7" s="1" t="s">
        <v>22</v>
      </c>
      <c r="C7" s="9">
        <v>37554</v>
      </c>
      <c r="D7" s="3" t="s">
        <v>37</v>
      </c>
      <c r="E7" s="31">
        <v>8.25</v>
      </c>
      <c r="F7" s="32">
        <v>7.25</v>
      </c>
      <c r="G7" s="32">
        <v>9</v>
      </c>
      <c r="H7" s="33">
        <f t="shared" si="0"/>
        <v>40</v>
      </c>
    </row>
    <row r="8" spans="1:8" ht="18.75" customHeight="1">
      <c r="A8" s="5">
        <v>3</v>
      </c>
      <c r="B8" s="1" t="s">
        <v>17</v>
      </c>
      <c r="C8" s="9">
        <v>37585</v>
      </c>
      <c r="D8" s="3" t="s">
        <v>37</v>
      </c>
      <c r="E8" s="31">
        <v>8.25</v>
      </c>
      <c r="F8" s="32">
        <v>7</v>
      </c>
      <c r="G8" s="32">
        <v>9</v>
      </c>
      <c r="H8" s="33">
        <f t="shared" si="0"/>
        <v>39.5</v>
      </c>
    </row>
    <row r="9" spans="1:8" ht="18.75" customHeight="1">
      <c r="A9" s="5">
        <v>4</v>
      </c>
      <c r="B9" s="1" t="s">
        <v>40</v>
      </c>
      <c r="C9" s="2">
        <v>37511</v>
      </c>
      <c r="D9" s="3" t="s">
        <v>75</v>
      </c>
      <c r="E9" s="31">
        <v>8.75</v>
      </c>
      <c r="F9" s="32">
        <v>7.5</v>
      </c>
      <c r="G9" s="32">
        <v>7.8</v>
      </c>
      <c r="H9" s="33">
        <f t="shared" si="0"/>
        <v>40.3</v>
      </c>
    </row>
    <row r="10" spans="1:8" ht="18.75" customHeight="1">
      <c r="A10" s="5">
        <v>5</v>
      </c>
      <c r="B10" s="1" t="s">
        <v>53</v>
      </c>
      <c r="C10" s="2">
        <v>37432</v>
      </c>
      <c r="D10" s="3" t="s">
        <v>75</v>
      </c>
      <c r="E10" s="31">
        <v>7.5</v>
      </c>
      <c r="F10" s="32">
        <v>6.75</v>
      </c>
      <c r="G10" s="32">
        <v>9.3</v>
      </c>
      <c r="H10" s="33">
        <f t="shared" si="0"/>
        <v>37.8</v>
      </c>
    </row>
    <row r="11" spans="1:8" ht="18.75" customHeight="1">
      <c r="A11" s="5">
        <v>6</v>
      </c>
      <c r="B11" s="1" t="s">
        <v>52</v>
      </c>
      <c r="C11" s="2">
        <v>38470</v>
      </c>
      <c r="D11" s="3" t="s">
        <v>75</v>
      </c>
      <c r="E11" s="31">
        <v>8.25</v>
      </c>
      <c r="F11" s="32">
        <v>7</v>
      </c>
      <c r="G11" s="32">
        <v>8.2</v>
      </c>
      <c r="H11" s="33">
        <f t="shared" si="0"/>
        <v>38.7</v>
      </c>
    </row>
    <row r="12" spans="1:8" ht="18.75" customHeight="1">
      <c r="A12" s="5">
        <v>7</v>
      </c>
      <c r="B12" s="1" t="s">
        <v>57</v>
      </c>
      <c r="C12" s="2">
        <v>37598</v>
      </c>
      <c r="D12" s="3" t="s">
        <v>75</v>
      </c>
      <c r="E12" s="31">
        <v>6.5</v>
      </c>
      <c r="F12" s="32">
        <v>7</v>
      </c>
      <c r="G12" s="32">
        <v>9.1</v>
      </c>
      <c r="H12" s="33">
        <f t="shared" si="0"/>
        <v>36.1</v>
      </c>
    </row>
    <row r="13" spans="1:8" ht="18.75" customHeight="1">
      <c r="A13" s="5">
        <v>8</v>
      </c>
      <c r="B13" s="1" t="s">
        <v>14</v>
      </c>
      <c r="C13" s="9">
        <v>37404</v>
      </c>
      <c r="D13" s="3" t="s">
        <v>37</v>
      </c>
      <c r="E13" s="31">
        <v>8.25</v>
      </c>
      <c r="F13" s="32">
        <v>7</v>
      </c>
      <c r="G13" s="32">
        <v>7.5</v>
      </c>
      <c r="H13" s="33">
        <f t="shared" si="0"/>
        <v>38</v>
      </c>
    </row>
    <row r="14" spans="1:8" ht="18.75" customHeight="1">
      <c r="A14" s="5">
        <v>9</v>
      </c>
      <c r="B14" s="1" t="s">
        <v>39</v>
      </c>
      <c r="C14" s="2">
        <v>37457</v>
      </c>
      <c r="D14" s="3" t="s">
        <v>75</v>
      </c>
      <c r="E14" s="34">
        <v>8</v>
      </c>
      <c r="F14" s="32">
        <v>6.5</v>
      </c>
      <c r="G14" s="32">
        <v>7.9</v>
      </c>
      <c r="H14" s="33">
        <f t="shared" si="0"/>
        <v>36.9</v>
      </c>
    </row>
    <row r="15" spans="1:8" ht="18.75">
      <c r="A15" s="5">
        <v>10</v>
      </c>
      <c r="B15" s="1" t="s">
        <v>33</v>
      </c>
      <c r="C15" s="9">
        <v>37303</v>
      </c>
      <c r="D15" s="3" t="s">
        <v>37</v>
      </c>
      <c r="E15" s="31">
        <v>7.5</v>
      </c>
      <c r="F15" s="32">
        <v>7.5</v>
      </c>
      <c r="G15" s="32">
        <v>6.7</v>
      </c>
      <c r="H15" s="33">
        <f t="shared" si="0"/>
        <v>36.7</v>
      </c>
    </row>
    <row r="16" spans="1:8" ht="18.75">
      <c r="A16" s="5">
        <v>11</v>
      </c>
      <c r="B16" s="1" t="s">
        <v>74</v>
      </c>
      <c r="C16" s="2">
        <v>37492</v>
      </c>
      <c r="D16" s="3" t="s">
        <v>75</v>
      </c>
      <c r="E16" s="31">
        <v>7.5</v>
      </c>
      <c r="F16" s="32">
        <v>7.25</v>
      </c>
      <c r="G16" s="32">
        <v>7</v>
      </c>
      <c r="H16" s="33">
        <f t="shared" si="0"/>
        <v>36.5</v>
      </c>
    </row>
    <row r="17" spans="1:8" ht="18.75">
      <c r="A17" s="5">
        <v>12</v>
      </c>
      <c r="B17" s="1" t="s">
        <v>59</v>
      </c>
      <c r="C17" s="2">
        <v>37390</v>
      </c>
      <c r="D17" s="3" t="s">
        <v>75</v>
      </c>
      <c r="E17" s="31">
        <v>5.25</v>
      </c>
      <c r="F17" s="32">
        <v>7.75</v>
      </c>
      <c r="G17" s="32">
        <v>7.5</v>
      </c>
      <c r="H17" s="33">
        <f t="shared" si="0"/>
        <v>33.5</v>
      </c>
    </row>
    <row r="18" spans="1:8" ht="18.75">
      <c r="A18" s="5">
        <v>13</v>
      </c>
      <c r="B18" s="1" t="s">
        <v>15</v>
      </c>
      <c r="C18" s="9">
        <v>37565</v>
      </c>
      <c r="D18" s="3" t="s">
        <v>37</v>
      </c>
      <c r="E18" s="31">
        <v>7.25</v>
      </c>
      <c r="F18" s="32">
        <v>6</v>
      </c>
      <c r="G18" s="32">
        <v>7.6</v>
      </c>
      <c r="H18" s="33">
        <f t="shared" si="0"/>
        <v>34.1</v>
      </c>
    </row>
    <row r="19" spans="1:8" ht="18.75">
      <c r="A19" s="5">
        <v>14</v>
      </c>
      <c r="B19" s="1" t="s">
        <v>67</v>
      </c>
      <c r="C19" s="2">
        <v>37290</v>
      </c>
      <c r="D19" s="3" t="s">
        <v>75</v>
      </c>
      <c r="E19" s="31">
        <v>8</v>
      </c>
      <c r="F19" s="32">
        <v>6.6</v>
      </c>
      <c r="G19" s="32">
        <v>5.9</v>
      </c>
      <c r="H19" s="33">
        <f t="shared" si="0"/>
        <v>35.1</v>
      </c>
    </row>
    <row r="20" spans="1:8" ht="18.75">
      <c r="A20" s="5">
        <v>15</v>
      </c>
      <c r="B20" s="1" t="s">
        <v>68</v>
      </c>
      <c r="C20" s="2">
        <v>37553</v>
      </c>
      <c r="D20" s="3" t="s">
        <v>75</v>
      </c>
      <c r="E20" s="32">
        <v>8.75</v>
      </c>
      <c r="F20" s="32">
        <v>6.75</v>
      </c>
      <c r="G20" s="32">
        <v>5.1</v>
      </c>
      <c r="H20" s="33">
        <f t="shared" si="0"/>
        <v>36.1</v>
      </c>
    </row>
    <row r="21" spans="1:8" ht="18.75">
      <c r="A21" s="5">
        <v>16</v>
      </c>
      <c r="B21" s="1" t="s">
        <v>60</v>
      </c>
      <c r="C21" s="2">
        <v>37601</v>
      </c>
      <c r="D21" s="3" t="s">
        <v>75</v>
      </c>
      <c r="E21" s="31">
        <v>7.25</v>
      </c>
      <c r="F21" s="32">
        <v>6</v>
      </c>
      <c r="G21" s="32">
        <v>7</v>
      </c>
      <c r="H21" s="33">
        <f t="shared" si="0"/>
        <v>33.5</v>
      </c>
    </row>
    <row r="22" spans="1:8" ht="18.75">
      <c r="A22" s="5">
        <v>17</v>
      </c>
      <c r="B22" s="1" t="s">
        <v>16</v>
      </c>
      <c r="C22" s="9">
        <v>37585</v>
      </c>
      <c r="D22" s="3" t="s">
        <v>37</v>
      </c>
      <c r="E22" s="31">
        <v>8</v>
      </c>
      <c r="F22" s="32">
        <v>5.25</v>
      </c>
      <c r="G22" s="32">
        <v>6.5</v>
      </c>
      <c r="H22" s="33">
        <f t="shared" si="0"/>
        <v>33</v>
      </c>
    </row>
    <row r="23" spans="1:8" ht="18.75">
      <c r="A23" s="5">
        <v>18</v>
      </c>
      <c r="B23" s="1" t="s">
        <v>12</v>
      </c>
      <c r="C23" s="9">
        <v>37387</v>
      </c>
      <c r="D23" s="3" t="s">
        <v>37</v>
      </c>
      <c r="E23" s="31">
        <v>5.5</v>
      </c>
      <c r="F23" s="32">
        <v>6</v>
      </c>
      <c r="G23" s="32">
        <v>6.9</v>
      </c>
      <c r="H23" s="33">
        <f t="shared" si="0"/>
        <v>29.9</v>
      </c>
    </row>
    <row r="24" spans="1:8" ht="18.75">
      <c r="A24" s="5">
        <v>19</v>
      </c>
      <c r="B24" s="1" t="s">
        <v>12</v>
      </c>
      <c r="C24" s="9">
        <v>37501</v>
      </c>
      <c r="D24" s="3" t="s">
        <v>37</v>
      </c>
      <c r="E24" s="31">
        <v>6.25</v>
      </c>
      <c r="F24" s="32">
        <v>5.25</v>
      </c>
      <c r="G24" s="32">
        <v>7.2</v>
      </c>
      <c r="H24" s="33">
        <f t="shared" si="0"/>
        <v>30.2</v>
      </c>
    </row>
    <row r="25" spans="1:8" ht="18.75">
      <c r="A25" s="5">
        <v>20</v>
      </c>
      <c r="B25" s="1" t="s">
        <v>27</v>
      </c>
      <c r="C25" s="9">
        <v>37557</v>
      </c>
      <c r="D25" s="3" t="s">
        <v>37</v>
      </c>
      <c r="E25" s="31">
        <v>5.5</v>
      </c>
      <c r="F25" s="32">
        <v>6</v>
      </c>
      <c r="G25" s="32">
        <v>6.3</v>
      </c>
      <c r="H25" s="33">
        <f t="shared" si="0"/>
        <v>29.3</v>
      </c>
    </row>
    <row r="26" spans="1:8" ht="18.75">
      <c r="A26" s="5">
        <v>21</v>
      </c>
      <c r="B26" s="1" t="s">
        <v>72</v>
      </c>
      <c r="C26" s="2">
        <v>37596</v>
      </c>
      <c r="D26" s="3" t="s">
        <v>75</v>
      </c>
      <c r="E26" s="31">
        <v>7.5</v>
      </c>
      <c r="F26" s="32">
        <v>5.75</v>
      </c>
      <c r="G26" s="32">
        <v>5.2</v>
      </c>
      <c r="H26" s="33">
        <f t="shared" si="0"/>
        <v>31.7</v>
      </c>
    </row>
    <row r="27" spans="1:8" ht="18.75">
      <c r="A27" s="5">
        <v>22</v>
      </c>
      <c r="B27" s="1" t="s">
        <v>2</v>
      </c>
      <c r="C27" s="9">
        <v>37427</v>
      </c>
      <c r="D27" s="3" t="s">
        <v>37</v>
      </c>
      <c r="E27" s="31">
        <v>5.75</v>
      </c>
      <c r="F27" s="32">
        <v>5.75</v>
      </c>
      <c r="G27" s="32">
        <v>5.6</v>
      </c>
      <c r="H27" s="33">
        <f t="shared" si="0"/>
        <v>28.6</v>
      </c>
    </row>
    <row r="28" spans="1:8" ht="18.75">
      <c r="A28" s="5">
        <v>23</v>
      </c>
      <c r="B28" s="1" t="s">
        <v>11</v>
      </c>
      <c r="C28" s="9">
        <v>37351</v>
      </c>
      <c r="D28" s="3" t="s">
        <v>37</v>
      </c>
      <c r="E28" s="31">
        <v>7.25</v>
      </c>
      <c r="F28" s="32">
        <v>6</v>
      </c>
      <c r="G28" s="32">
        <v>4.2</v>
      </c>
      <c r="H28" s="33">
        <f t="shared" si="0"/>
        <v>30.7</v>
      </c>
    </row>
    <row r="29" spans="1:8" ht="18.75">
      <c r="A29" s="5">
        <v>24</v>
      </c>
      <c r="B29" s="1" t="s">
        <v>4</v>
      </c>
      <c r="C29" s="9">
        <v>37483</v>
      </c>
      <c r="D29" s="3" t="s">
        <v>37</v>
      </c>
      <c r="E29" s="31">
        <v>7</v>
      </c>
      <c r="F29" s="32">
        <v>5.5</v>
      </c>
      <c r="G29" s="32">
        <v>4.4</v>
      </c>
      <c r="H29" s="33">
        <f t="shared" si="0"/>
        <v>29.4</v>
      </c>
    </row>
    <row r="30" spans="1:8" ht="18.75">
      <c r="A30" s="5">
        <v>25</v>
      </c>
      <c r="B30" s="1" t="s">
        <v>47</v>
      </c>
      <c r="C30" s="2">
        <v>37289</v>
      </c>
      <c r="D30" s="3" t="s">
        <v>75</v>
      </c>
      <c r="E30" s="31">
        <v>6.25</v>
      </c>
      <c r="F30" s="32">
        <v>5.25</v>
      </c>
      <c r="G30" s="32">
        <v>5.2</v>
      </c>
      <c r="H30" s="33">
        <f t="shared" si="0"/>
        <v>28.2</v>
      </c>
    </row>
    <row r="31" spans="1:8" ht="18.75">
      <c r="A31" s="5">
        <v>26</v>
      </c>
      <c r="B31" s="1" t="s">
        <v>3</v>
      </c>
      <c r="C31" s="9">
        <v>37522</v>
      </c>
      <c r="D31" s="3" t="s">
        <v>37</v>
      </c>
      <c r="E31" s="31">
        <v>7.5</v>
      </c>
      <c r="F31" s="32">
        <v>5.25</v>
      </c>
      <c r="G31" s="32">
        <v>4.3</v>
      </c>
      <c r="H31" s="33">
        <f t="shared" si="0"/>
        <v>29.8</v>
      </c>
    </row>
    <row r="32" spans="1:8" ht="18.75">
      <c r="A32" s="5">
        <v>27</v>
      </c>
      <c r="B32" s="1" t="s">
        <v>9</v>
      </c>
      <c r="C32" s="9">
        <v>37615</v>
      </c>
      <c r="D32" s="3" t="s">
        <v>37</v>
      </c>
      <c r="E32" s="31">
        <v>4</v>
      </c>
      <c r="F32" s="32">
        <v>6.25</v>
      </c>
      <c r="G32" s="32">
        <v>5.1</v>
      </c>
      <c r="H32" s="33">
        <f t="shared" si="0"/>
        <v>25.6</v>
      </c>
    </row>
    <row r="33" spans="1:8" ht="18.75">
      <c r="A33" s="5">
        <v>28</v>
      </c>
      <c r="B33" s="1" t="s">
        <v>28</v>
      </c>
      <c r="C33" s="9">
        <v>37471</v>
      </c>
      <c r="D33" s="3" t="s">
        <v>37</v>
      </c>
      <c r="E33" s="31">
        <v>5</v>
      </c>
      <c r="F33" s="32">
        <v>6</v>
      </c>
      <c r="G33" s="32">
        <v>4.2</v>
      </c>
      <c r="H33" s="33">
        <f t="shared" si="0"/>
        <v>26.2</v>
      </c>
    </row>
    <row r="34" spans="1:8" ht="18.75">
      <c r="A34" s="5">
        <v>29</v>
      </c>
      <c r="B34" s="1" t="s">
        <v>7</v>
      </c>
      <c r="C34" s="9">
        <v>37591</v>
      </c>
      <c r="D34" s="3" t="s">
        <v>37</v>
      </c>
      <c r="E34" s="31">
        <v>7.5</v>
      </c>
      <c r="F34" s="32">
        <v>5.3</v>
      </c>
      <c r="G34" s="32">
        <v>3</v>
      </c>
      <c r="H34" s="33">
        <f t="shared" si="0"/>
        <v>28.6</v>
      </c>
    </row>
    <row r="35" spans="1:8" ht="18.75">
      <c r="A35" s="5">
        <v>30</v>
      </c>
      <c r="B35" s="1" t="s">
        <v>23</v>
      </c>
      <c r="C35" s="9">
        <v>37395</v>
      </c>
      <c r="D35" s="3" t="s">
        <v>37</v>
      </c>
      <c r="E35" s="31">
        <v>5.25</v>
      </c>
      <c r="F35" s="32">
        <v>5</v>
      </c>
      <c r="G35" s="32">
        <v>4.6</v>
      </c>
      <c r="H35" s="33">
        <f t="shared" si="0"/>
        <v>25.1</v>
      </c>
    </row>
    <row r="36" spans="1:8" ht="18.75">
      <c r="A36" s="5">
        <v>31</v>
      </c>
      <c r="B36" s="1" t="s">
        <v>10</v>
      </c>
      <c r="C36" s="9">
        <v>37510</v>
      </c>
      <c r="D36" s="3" t="s">
        <v>37</v>
      </c>
      <c r="E36" s="31">
        <v>5.75</v>
      </c>
      <c r="F36" s="32">
        <v>4.5</v>
      </c>
      <c r="G36" s="32">
        <v>4.7</v>
      </c>
      <c r="H36" s="33">
        <f t="shared" si="0"/>
        <v>25.2</v>
      </c>
    </row>
    <row r="37" spans="1:8" ht="18.75">
      <c r="A37" s="5">
        <v>32</v>
      </c>
      <c r="B37" s="1" t="s">
        <v>29</v>
      </c>
      <c r="C37" s="9">
        <v>37368</v>
      </c>
      <c r="D37" s="3" t="s">
        <v>37</v>
      </c>
      <c r="E37" s="31">
        <v>5.75</v>
      </c>
      <c r="F37" s="32">
        <v>5</v>
      </c>
      <c r="G37" s="32">
        <v>4</v>
      </c>
      <c r="H37" s="33">
        <f t="shared" si="0"/>
        <v>25.5</v>
      </c>
    </row>
    <row r="38" spans="1:8" ht="18.75">
      <c r="A38" s="5">
        <v>33</v>
      </c>
      <c r="B38" s="1" t="s">
        <v>50</v>
      </c>
      <c r="C38" s="2">
        <v>37510</v>
      </c>
      <c r="D38" s="3" t="s">
        <v>75</v>
      </c>
      <c r="E38" s="31">
        <v>6.5</v>
      </c>
      <c r="F38" s="32">
        <v>4</v>
      </c>
      <c r="G38" s="32">
        <v>4.5</v>
      </c>
      <c r="H38" s="33">
        <f aca="true" t="shared" si="1" ref="H38:H69">(E38*2+F38*2)+G38</f>
        <v>25.5</v>
      </c>
    </row>
    <row r="39" spans="1:8" ht="18.75">
      <c r="A39" s="5">
        <v>34</v>
      </c>
      <c r="B39" s="1" t="s">
        <v>70</v>
      </c>
      <c r="C39" s="2">
        <v>37496</v>
      </c>
      <c r="D39" s="3" t="s">
        <v>75</v>
      </c>
      <c r="E39" s="31">
        <v>3</v>
      </c>
      <c r="F39" s="32">
        <v>5</v>
      </c>
      <c r="G39" s="32">
        <v>5.4</v>
      </c>
      <c r="H39" s="33">
        <f t="shared" si="1"/>
        <v>21.4</v>
      </c>
    </row>
    <row r="40" spans="1:8" ht="18.75">
      <c r="A40" s="5">
        <v>35</v>
      </c>
      <c r="B40" s="1" t="s">
        <v>49</v>
      </c>
      <c r="C40" s="2">
        <v>37550</v>
      </c>
      <c r="D40" s="3" t="s">
        <v>75</v>
      </c>
      <c r="E40" s="31">
        <v>3.25</v>
      </c>
      <c r="F40" s="32">
        <v>5</v>
      </c>
      <c r="G40" s="32">
        <v>5.2</v>
      </c>
      <c r="H40" s="33">
        <f t="shared" si="1"/>
        <v>21.7</v>
      </c>
    </row>
    <row r="41" spans="1:8" ht="18.75">
      <c r="A41" s="5">
        <v>36</v>
      </c>
      <c r="B41" s="1" t="s">
        <v>71</v>
      </c>
      <c r="C41" s="2">
        <v>37585</v>
      </c>
      <c r="D41" s="3" t="s">
        <v>75</v>
      </c>
      <c r="E41" s="31">
        <v>6.25</v>
      </c>
      <c r="F41" s="32">
        <v>4.3</v>
      </c>
      <c r="G41" s="32">
        <v>4</v>
      </c>
      <c r="H41" s="33">
        <f t="shared" si="1"/>
        <v>25.1</v>
      </c>
    </row>
    <row r="42" spans="1:8" ht="18.75">
      <c r="A42" s="5">
        <v>37</v>
      </c>
      <c r="B42" s="1" t="s">
        <v>62</v>
      </c>
      <c r="C42" s="2">
        <v>37473</v>
      </c>
      <c r="D42" s="3" t="s">
        <v>75</v>
      </c>
      <c r="E42" s="31">
        <v>5.5</v>
      </c>
      <c r="F42" s="32">
        <v>4.6</v>
      </c>
      <c r="G42" s="32">
        <v>4.1</v>
      </c>
      <c r="H42" s="33">
        <f t="shared" si="1"/>
        <v>24.299999999999997</v>
      </c>
    </row>
    <row r="43" spans="1:8" ht="18.75">
      <c r="A43" s="5">
        <v>38</v>
      </c>
      <c r="B43" s="1" t="s">
        <v>46</v>
      </c>
      <c r="C43" s="2">
        <v>37274</v>
      </c>
      <c r="D43" s="3" t="s">
        <v>75</v>
      </c>
      <c r="E43" s="31">
        <v>4</v>
      </c>
      <c r="F43" s="32">
        <v>5.5</v>
      </c>
      <c r="G43" s="32">
        <v>3.8</v>
      </c>
      <c r="H43" s="33">
        <f t="shared" si="1"/>
        <v>22.8</v>
      </c>
    </row>
    <row r="44" spans="1:8" ht="18.75">
      <c r="A44" s="5">
        <v>39</v>
      </c>
      <c r="B44" s="1" t="s">
        <v>5</v>
      </c>
      <c r="C44" s="9">
        <v>37514</v>
      </c>
      <c r="D44" s="3" t="s">
        <v>37</v>
      </c>
      <c r="E44" s="31">
        <v>6</v>
      </c>
      <c r="F44" s="32">
        <v>4.5</v>
      </c>
      <c r="G44" s="32">
        <v>3.4</v>
      </c>
      <c r="H44" s="33">
        <f t="shared" si="1"/>
        <v>24.4</v>
      </c>
    </row>
    <row r="45" spans="1:8" ht="18.75">
      <c r="A45" s="5">
        <v>40</v>
      </c>
      <c r="B45" s="1" t="s">
        <v>8</v>
      </c>
      <c r="C45" s="9">
        <v>37472</v>
      </c>
      <c r="D45" s="3" t="s">
        <v>37</v>
      </c>
      <c r="E45" s="31">
        <v>4</v>
      </c>
      <c r="F45" s="32">
        <v>5</v>
      </c>
      <c r="G45" s="32">
        <v>3.3</v>
      </c>
      <c r="H45" s="33">
        <f t="shared" si="1"/>
        <v>21.3</v>
      </c>
    </row>
    <row r="46" spans="1:8" ht="18.75">
      <c r="A46" s="5">
        <v>41</v>
      </c>
      <c r="B46" s="1" t="s">
        <v>35</v>
      </c>
      <c r="C46" s="9">
        <v>37452</v>
      </c>
      <c r="D46" s="3" t="s">
        <v>37</v>
      </c>
      <c r="E46" s="31">
        <v>2.25</v>
      </c>
      <c r="F46" s="32">
        <v>5.6</v>
      </c>
      <c r="G46" s="32">
        <v>3.2</v>
      </c>
      <c r="H46" s="35">
        <f t="shared" si="1"/>
        <v>18.9</v>
      </c>
    </row>
    <row r="47" spans="1:8" ht="20.25" customHeight="1">
      <c r="A47" s="5">
        <v>42</v>
      </c>
      <c r="B47" s="1" t="s">
        <v>20</v>
      </c>
      <c r="C47" s="9">
        <v>37311</v>
      </c>
      <c r="D47" s="3" t="s">
        <v>37</v>
      </c>
      <c r="E47" s="31">
        <v>6.25</v>
      </c>
      <c r="F47" s="32">
        <v>3.3</v>
      </c>
      <c r="G47" s="32">
        <v>3.2</v>
      </c>
      <c r="H47" s="35">
        <f t="shared" si="1"/>
        <v>22.3</v>
      </c>
    </row>
    <row r="48" spans="1:8" ht="18.75">
      <c r="A48" s="5">
        <v>43</v>
      </c>
      <c r="B48" s="1" t="s">
        <v>58</v>
      </c>
      <c r="C48" s="2">
        <v>37334</v>
      </c>
      <c r="D48" s="3" t="s">
        <v>75</v>
      </c>
      <c r="E48" s="31">
        <v>3.75</v>
      </c>
      <c r="F48" s="32">
        <v>4.5</v>
      </c>
      <c r="G48" s="32">
        <v>3</v>
      </c>
      <c r="H48" s="35">
        <f t="shared" si="1"/>
        <v>19.5</v>
      </c>
    </row>
    <row r="49" spans="1:8" ht="18.75">
      <c r="A49" s="5">
        <v>44</v>
      </c>
      <c r="B49" s="1" t="s">
        <v>54</v>
      </c>
      <c r="C49" s="2">
        <v>37558</v>
      </c>
      <c r="D49" s="3" t="s">
        <v>75</v>
      </c>
      <c r="E49" s="31">
        <v>3.5</v>
      </c>
      <c r="F49" s="32">
        <v>4.1</v>
      </c>
      <c r="G49" s="32">
        <v>3.4</v>
      </c>
      <c r="H49" s="35">
        <f t="shared" si="1"/>
        <v>18.599999999999998</v>
      </c>
    </row>
    <row r="50" spans="1:8" ht="18.75">
      <c r="A50" s="5">
        <v>45</v>
      </c>
      <c r="B50" s="1" t="s">
        <v>32</v>
      </c>
      <c r="C50" s="9">
        <v>37260</v>
      </c>
      <c r="D50" s="3" t="s">
        <v>37</v>
      </c>
      <c r="E50" s="31">
        <v>2.75</v>
      </c>
      <c r="F50" s="32">
        <v>4.8</v>
      </c>
      <c r="G50" s="32">
        <v>2.6</v>
      </c>
      <c r="H50" s="35">
        <f t="shared" si="1"/>
        <v>17.7</v>
      </c>
    </row>
    <row r="51" spans="1:8" ht="18.75">
      <c r="A51" s="5">
        <v>46</v>
      </c>
      <c r="B51" s="1" t="s">
        <v>51</v>
      </c>
      <c r="C51" s="2">
        <v>37317</v>
      </c>
      <c r="D51" s="3" t="s">
        <v>75</v>
      </c>
      <c r="E51" s="31">
        <v>3.75</v>
      </c>
      <c r="F51" s="32">
        <v>4.1</v>
      </c>
      <c r="G51" s="32">
        <v>2.7</v>
      </c>
      <c r="H51" s="35">
        <f t="shared" si="1"/>
        <v>18.4</v>
      </c>
    </row>
    <row r="52" spans="1:8" ht="18.75">
      <c r="A52" s="5">
        <v>47</v>
      </c>
      <c r="B52" s="1" t="s">
        <v>65</v>
      </c>
      <c r="C52" s="2">
        <v>37271</v>
      </c>
      <c r="D52" s="3" t="s">
        <v>75</v>
      </c>
      <c r="E52" s="31">
        <v>2</v>
      </c>
      <c r="F52" s="32">
        <v>3.5</v>
      </c>
      <c r="G52" s="32">
        <v>4.6</v>
      </c>
      <c r="H52" s="35">
        <f t="shared" si="1"/>
        <v>15.6</v>
      </c>
    </row>
    <row r="53" spans="1:8" ht="18.75">
      <c r="A53" s="5">
        <v>48</v>
      </c>
      <c r="B53" s="1" t="s">
        <v>48</v>
      </c>
      <c r="C53" s="2">
        <v>37403</v>
      </c>
      <c r="D53" s="3" t="s">
        <v>75</v>
      </c>
      <c r="E53" s="31">
        <v>5</v>
      </c>
      <c r="F53" s="32">
        <v>4</v>
      </c>
      <c r="G53" s="32">
        <v>1.5</v>
      </c>
      <c r="H53" s="35">
        <f t="shared" si="1"/>
        <v>19.5</v>
      </c>
    </row>
    <row r="54" spans="1:8" ht="18.75">
      <c r="A54" s="5">
        <v>49</v>
      </c>
      <c r="B54" s="1" t="s">
        <v>66</v>
      </c>
      <c r="C54" s="2">
        <v>37331</v>
      </c>
      <c r="D54" s="3" t="s">
        <v>75</v>
      </c>
      <c r="E54" s="31">
        <v>2</v>
      </c>
      <c r="F54" s="32">
        <v>4.8</v>
      </c>
      <c r="G54" s="32">
        <v>2</v>
      </c>
      <c r="H54" s="35">
        <f t="shared" si="1"/>
        <v>15.6</v>
      </c>
    </row>
    <row r="55" spans="1:8" ht="18.75">
      <c r="A55" s="5">
        <v>50</v>
      </c>
      <c r="B55" s="1" t="s">
        <v>1</v>
      </c>
      <c r="C55" s="9">
        <v>37569</v>
      </c>
      <c r="D55" s="3" t="s">
        <v>37</v>
      </c>
      <c r="E55" s="31">
        <v>3.25</v>
      </c>
      <c r="F55" s="32">
        <v>3.25</v>
      </c>
      <c r="G55" s="32">
        <v>3.1</v>
      </c>
      <c r="H55" s="35">
        <f t="shared" si="1"/>
        <v>16.1</v>
      </c>
    </row>
    <row r="56" spans="1:8" ht="18.75">
      <c r="A56" s="5">
        <v>51</v>
      </c>
      <c r="B56" s="1" t="s">
        <v>44</v>
      </c>
      <c r="C56" s="2">
        <v>37611</v>
      </c>
      <c r="D56" s="3" t="s">
        <v>75</v>
      </c>
      <c r="E56" s="31">
        <v>2</v>
      </c>
      <c r="F56" s="32">
        <v>3.5</v>
      </c>
      <c r="G56" s="32">
        <v>3.1</v>
      </c>
      <c r="H56" s="35">
        <f t="shared" si="1"/>
        <v>14.1</v>
      </c>
    </row>
    <row r="57" spans="1:8" ht="18.75">
      <c r="A57" s="5">
        <v>52</v>
      </c>
      <c r="B57" s="1" t="s">
        <v>42</v>
      </c>
      <c r="C57" s="2">
        <v>37308</v>
      </c>
      <c r="D57" s="3" t="s">
        <v>75</v>
      </c>
      <c r="E57" s="31">
        <v>0.75</v>
      </c>
      <c r="F57" s="32">
        <v>3.75</v>
      </c>
      <c r="G57" s="32">
        <v>3.3</v>
      </c>
      <c r="H57" s="35">
        <f t="shared" si="1"/>
        <v>12.3</v>
      </c>
    </row>
    <row r="58" spans="1:8" ht="18.75">
      <c r="A58" s="5">
        <v>53</v>
      </c>
      <c r="B58" s="1" t="s">
        <v>45</v>
      </c>
      <c r="C58" s="2">
        <v>37494</v>
      </c>
      <c r="D58" s="3" t="s">
        <v>75</v>
      </c>
      <c r="E58" s="31">
        <v>1.8</v>
      </c>
      <c r="F58" s="32">
        <v>3.25</v>
      </c>
      <c r="G58" s="32">
        <v>2.4</v>
      </c>
      <c r="H58" s="35">
        <f t="shared" si="1"/>
        <v>12.5</v>
      </c>
    </row>
    <row r="59" spans="1:8" ht="18.75">
      <c r="A59" s="5">
        <v>54</v>
      </c>
      <c r="B59" s="1" t="s">
        <v>30</v>
      </c>
      <c r="C59" s="9">
        <v>37292</v>
      </c>
      <c r="D59" s="3" t="s">
        <v>37</v>
      </c>
      <c r="E59" s="31">
        <v>2</v>
      </c>
      <c r="F59" s="32">
        <v>1.5</v>
      </c>
      <c r="G59" s="32">
        <v>4.6</v>
      </c>
      <c r="H59" s="35">
        <f t="shared" si="1"/>
        <v>11.6</v>
      </c>
    </row>
    <row r="60" spans="1:8" ht="18.75">
      <c r="A60" s="5">
        <v>55</v>
      </c>
      <c r="B60" s="1" t="s">
        <v>25</v>
      </c>
      <c r="C60" s="9">
        <v>37608</v>
      </c>
      <c r="D60" s="3" t="s">
        <v>37</v>
      </c>
      <c r="E60" s="31">
        <v>2.5</v>
      </c>
      <c r="F60" s="32">
        <v>1.6</v>
      </c>
      <c r="G60" s="32">
        <v>4</v>
      </c>
      <c r="H60" s="35">
        <f t="shared" si="1"/>
        <v>12.2</v>
      </c>
    </row>
    <row r="61" spans="1:8" ht="18.75">
      <c r="A61" s="5">
        <v>56</v>
      </c>
      <c r="B61" s="1" t="s">
        <v>69</v>
      </c>
      <c r="C61" s="2">
        <v>37587</v>
      </c>
      <c r="D61" s="3" t="s">
        <v>75</v>
      </c>
      <c r="E61" s="31">
        <v>0.5</v>
      </c>
      <c r="F61" s="32">
        <v>4</v>
      </c>
      <c r="G61" s="32">
        <v>2.1</v>
      </c>
      <c r="H61" s="35">
        <f t="shared" si="1"/>
        <v>11.1</v>
      </c>
    </row>
    <row r="62" spans="1:8" ht="18.75">
      <c r="A62" s="5">
        <v>57</v>
      </c>
      <c r="B62" s="1" t="s">
        <v>64</v>
      </c>
      <c r="C62" s="2">
        <v>43880</v>
      </c>
      <c r="D62" s="3" t="s">
        <v>75</v>
      </c>
      <c r="E62" s="31">
        <v>1.5</v>
      </c>
      <c r="F62" s="32">
        <v>3</v>
      </c>
      <c r="G62" s="32">
        <v>2.7</v>
      </c>
      <c r="H62" s="35">
        <f t="shared" si="1"/>
        <v>11.7</v>
      </c>
    </row>
    <row r="63" spans="1:8" ht="18.75">
      <c r="A63" s="5">
        <v>58</v>
      </c>
      <c r="B63" s="1" t="s">
        <v>73</v>
      </c>
      <c r="C63" s="2">
        <v>37590</v>
      </c>
      <c r="D63" s="3" t="s">
        <v>75</v>
      </c>
      <c r="E63" s="31">
        <v>1.3</v>
      </c>
      <c r="F63" s="32">
        <v>3.5</v>
      </c>
      <c r="G63" s="32">
        <v>2</v>
      </c>
      <c r="H63" s="35">
        <f t="shared" si="1"/>
        <v>11.6</v>
      </c>
    </row>
    <row r="64" spans="1:8" ht="18.75">
      <c r="A64" s="5">
        <v>59</v>
      </c>
      <c r="B64" s="1" t="s">
        <v>24</v>
      </c>
      <c r="C64" s="9">
        <v>37545</v>
      </c>
      <c r="D64" s="3" t="s">
        <v>37</v>
      </c>
      <c r="E64" s="31">
        <v>2</v>
      </c>
      <c r="F64" s="32">
        <v>2.1</v>
      </c>
      <c r="G64" s="32">
        <v>3.2</v>
      </c>
      <c r="H64" s="35">
        <f t="shared" si="1"/>
        <v>11.399999999999999</v>
      </c>
    </row>
    <row r="65" spans="1:8" ht="18.75">
      <c r="A65" s="5">
        <v>60</v>
      </c>
      <c r="B65" s="1" t="s">
        <v>38</v>
      </c>
      <c r="C65" s="2">
        <v>37574</v>
      </c>
      <c r="D65" s="3" t="s">
        <v>75</v>
      </c>
      <c r="E65" s="31"/>
      <c r="F65" s="32">
        <v>5.1</v>
      </c>
      <c r="G65" s="32"/>
      <c r="H65" s="35">
        <f t="shared" si="1"/>
        <v>10.2</v>
      </c>
    </row>
    <row r="66" spans="1:8" ht="18.75">
      <c r="A66" s="5">
        <v>61</v>
      </c>
      <c r="B66" s="1" t="s">
        <v>43</v>
      </c>
      <c r="C66" s="2">
        <v>37332</v>
      </c>
      <c r="D66" s="3" t="s">
        <v>75</v>
      </c>
      <c r="E66" s="31">
        <v>2</v>
      </c>
      <c r="F66" s="32">
        <v>2</v>
      </c>
      <c r="G66" s="32">
        <v>2.8</v>
      </c>
      <c r="H66" s="35">
        <f t="shared" si="1"/>
        <v>10.8</v>
      </c>
    </row>
    <row r="67" spans="1:8" ht="18.75">
      <c r="A67" s="5">
        <v>62</v>
      </c>
      <c r="B67" s="1" t="s">
        <v>13</v>
      </c>
      <c r="C67" s="9">
        <v>37292</v>
      </c>
      <c r="D67" s="3" t="s">
        <v>37</v>
      </c>
      <c r="E67" s="31">
        <v>1.75</v>
      </c>
      <c r="F67" s="32">
        <v>1.5</v>
      </c>
      <c r="G67" s="32">
        <v>3.6</v>
      </c>
      <c r="H67" s="35">
        <f t="shared" si="1"/>
        <v>10.1</v>
      </c>
    </row>
    <row r="68" spans="1:8" ht="18.75">
      <c r="A68" s="5">
        <v>63</v>
      </c>
      <c r="B68" s="1" t="s">
        <v>56</v>
      </c>
      <c r="C68" s="2">
        <v>37326</v>
      </c>
      <c r="D68" s="3" t="s">
        <v>75</v>
      </c>
      <c r="E68" s="31">
        <v>0.5</v>
      </c>
      <c r="F68" s="32">
        <v>2</v>
      </c>
      <c r="G68" s="32">
        <v>3.5</v>
      </c>
      <c r="H68" s="35">
        <f t="shared" si="1"/>
        <v>8.5</v>
      </c>
    </row>
    <row r="69" spans="1:8" ht="18.75">
      <c r="A69" s="5">
        <v>64</v>
      </c>
      <c r="B69" s="1" t="s">
        <v>61</v>
      </c>
      <c r="C69" s="2">
        <v>37149</v>
      </c>
      <c r="D69" s="3" t="s">
        <v>75</v>
      </c>
      <c r="E69" s="31">
        <v>0.5</v>
      </c>
      <c r="F69" s="32">
        <v>2.6</v>
      </c>
      <c r="G69" s="32">
        <v>2.4</v>
      </c>
      <c r="H69" s="35">
        <f t="shared" si="1"/>
        <v>8.6</v>
      </c>
    </row>
    <row r="70" spans="1:8" ht="18.75">
      <c r="A70" s="5">
        <v>65</v>
      </c>
      <c r="B70" s="1" t="s">
        <v>18</v>
      </c>
      <c r="C70" s="9">
        <v>37564</v>
      </c>
      <c r="D70" s="3" t="s">
        <v>37</v>
      </c>
      <c r="E70" s="31">
        <v>1.5</v>
      </c>
      <c r="F70" s="32">
        <v>2.75</v>
      </c>
      <c r="G70" s="32">
        <v>0.5</v>
      </c>
      <c r="H70" s="35">
        <f>(E70*2+F70*2)+G70</f>
        <v>9</v>
      </c>
    </row>
    <row r="71" spans="1:8" ht="18.75">
      <c r="A71" s="5">
        <v>66</v>
      </c>
      <c r="B71" s="1" t="s">
        <v>31</v>
      </c>
      <c r="C71" s="9">
        <v>36984</v>
      </c>
      <c r="D71" s="3" t="s">
        <v>37</v>
      </c>
      <c r="E71" s="31">
        <v>2</v>
      </c>
      <c r="F71" s="32">
        <v>1</v>
      </c>
      <c r="G71" s="32">
        <v>2.4</v>
      </c>
      <c r="H71" s="35">
        <f>(E71*2+F71*2)+G71</f>
        <v>8.4</v>
      </c>
    </row>
    <row r="72" spans="1:8" ht="18.75">
      <c r="A72" s="5">
        <v>67</v>
      </c>
      <c r="B72" s="1" t="s">
        <v>6</v>
      </c>
      <c r="C72" s="9">
        <v>37445</v>
      </c>
      <c r="D72" s="3" t="s">
        <v>37</v>
      </c>
      <c r="E72" s="31">
        <v>0.5</v>
      </c>
      <c r="F72" s="32">
        <v>1.75</v>
      </c>
      <c r="G72" s="32">
        <v>2</v>
      </c>
      <c r="H72" s="35">
        <f>(E72*2+F72*2)+G72</f>
        <v>6.5</v>
      </c>
    </row>
    <row r="73" spans="1:8" ht="18.75">
      <c r="A73" s="5">
        <v>68</v>
      </c>
      <c r="B73" s="1" t="s">
        <v>55</v>
      </c>
      <c r="C73" s="2">
        <v>37265</v>
      </c>
      <c r="D73" s="3" t="s">
        <v>75</v>
      </c>
      <c r="E73" s="31">
        <v>1</v>
      </c>
      <c r="F73" s="32">
        <v>1.8</v>
      </c>
      <c r="G73" s="32">
        <v>1.3</v>
      </c>
      <c r="H73" s="35">
        <f>(E73*2+F73*2)+G73</f>
        <v>6.8999999999999995</v>
      </c>
    </row>
    <row r="74" spans="1:8" ht="18.75">
      <c r="A74" s="5">
        <v>69</v>
      </c>
      <c r="B74" s="1" t="s">
        <v>41</v>
      </c>
      <c r="C74" s="2">
        <v>37341</v>
      </c>
      <c r="D74" s="3" t="s">
        <v>75</v>
      </c>
      <c r="E74" s="31">
        <v>1.75</v>
      </c>
      <c r="F74" s="32">
        <v>1.3</v>
      </c>
      <c r="G74" s="32">
        <v>1</v>
      </c>
      <c r="H74" s="35">
        <f>(E74*2+F74*2)+G74</f>
        <v>7.1</v>
      </c>
    </row>
    <row r="75" spans="1:8" ht="18.75">
      <c r="A75" s="5">
        <v>70</v>
      </c>
      <c r="B75" s="1" t="s">
        <v>26</v>
      </c>
      <c r="C75" s="9">
        <v>36960</v>
      </c>
      <c r="D75" s="3" t="s">
        <v>37</v>
      </c>
      <c r="E75" s="31">
        <v>1</v>
      </c>
      <c r="F75" s="32">
        <v>1.75</v>
      </c>
      <c r="G75" s="32">
        <v>0.5</v>
      </c>
      <c r="H75" s="35">
        <f>(E75*2+F75*2)+G75</f>
        <v>6</v>
      </c>
    </row>
    <row r="76" spans="1:8" ht="18.75">
      <c r="A76" s="5">
        <v>71</v>
      </c>
      <c r="B76" s="1" t="s">
        <v>19</v>
      </c>
      <c r="C76" s="9">
        <v>36901</v>
      </c>
      <c r="D76" s="3" t="s">
        <v>37</v>
      </c>
      <c r="E76" s="31">
        <v>1</v>
      </c>
      <c r="F76" s="32">
        <v>1</v>
      </c>
      <c r="G76" s="32">
        <v>0.6</v>
      </c>
      <c r="H76" s="35">
        <f>(E76*2+F76*2)+G76</f>
        <v>4.6</v>
      </c>
    </row>
    <row r="77" spans="1:8" ht="18.75">
      <c r="A77" s="5">
        <v>72</v>
      </c>
      <c r="B77" s="1" t="s">
        <v>63</v>
      </c>
      <c r="C77" s="2">
        <v>36597</v>
      </c>
      <c r="D77" s="3" t="s">
        <v>75</v>
      </c>
      <c r="E77" s="31">
        <v>1.5</v>
      </c>
      <c r="F77" s="36">
        <v>0</v>
      </c>
      <c r="G77" s="32">
        <v>1.2</v>
      </c>
      <c r="H77" s="35">
        <f>(E77*2+F77*2)+G77</f>
        <v>4.2</v>
      </c>
    </row>
    <row r="78" spans="1:8" ht="18.75">
      <c r="A78" s="5">
        <v>73</v>
      </c>
      <c r="B78" s="1" t="s">
        <v>21</v>
      </c>
      <c r="C78" s="9">
        <v>37308</v>
      </c>
      <c r="D78" s="3" t="s">
        <v>37</v>
      </c>
      <c r="E78" s="31">
        <v>2</v>
      </c>
      <c r="F78" s="36">
        <v>0</v>
      </c>
      <c r="G78" s="32">
        <v>0.3</v>
      </c>
      <c r="H78" s="35">
        <f>(E78*2+F78*2)+G78</f>
        <v>4.3</v>
      </c>
    </row>
    <row r="79" ht="15.75">
      <c r="A79" s="22"/>
    </row>
    <row r="80" spans="1:8" s="19" customFormat="1" ht="15.75">
      <c r="A80" s="22"/>
      <c r="B80" s="40"/>
      <c r="C80" s="40"/>
      <c r="D80" s="43" t="s">
        <v>96</v>
      </c>
      <c r="E80" s="43"/>
      <c r="F80" s="43"/>
      <c r="G80" s="43"/>
      <c r="H80" s="43"/>
    </row>
    <row r="81" spans="1:8" s="19" customFormat="1" ht="18.75">
      <c r="A81" s="22"/>
      <c r="B81" s="42" t="s">
        <v>99</v>
      </c>
      <c r="C81" s="42"/>
      <c r="D81" s="39" t="s">
        <v>97</v>
      </c>
      <c r="E81" s="39"/>
      <c r="F81" s="39"/>
      <c r="G81" s="39"/>
      <c r="H81" s="39"/>
    </row>
    <row r="82" spans="1:8" s="19" customFormat="1" ht="19.5">
      <c r="A82" s="22"/>
      <c r="B82" s="14"/>
      <c r="C82" s="37"/>
      <c r="D82" s="38"/>
      <c r="E82" s="37"/>
      <c r="F82" s="38"/>
      <c r="G82" s="37"/>
      <c r="H82" s="38"/>
    </row>
    <row r="83" spans="1:8" s="19" customFormat="1" ht="19.5">
      <c r="A83" s="22"/>
      <c r="B83" s="14"/>
      <c r="C83" s="37"/>
      <c r="D83" s="38"/>
      <c r="E83" s="37"/>
      <c r="F83" s="38"/>
      <c r="G83" s="37"/>
      <c r="H83" s="38"/>
    </row>
    <row r="84" spans="1:8" s="19" customFormat="1" ht="19.5">
      <c r="A84" s="22"/>
      <c r="B84" s="14"/>
      <c r="C84" s="37"/>
      <c r="D84" s="38"/>
      <c r="E84" s="37"/>
      <c r="F84" s="38"/>
      <c r="G84" s="37"/>
      <c r="H84" s="38"/>
    </row>
    <row r="85" spans="1:8" s="19" customFormat="1" ht="19.5">
      <c r="A85" s="22"/>
      <c r="B85" s="14"/>
      <c r="C85" s="37"/>
      <c r="D85" s="38"/>
      <c r="E85" s="37"/>
      <c r="F85" s="38"/>
      <c r="G85" s="37"/>
      <c r="H85" s="38"/>
    </row>
    <row r="86" spans="1:8" s="19" customFormat="1" ht="19.5">
      <c r="A86" s="22"/>
      <c r="B86" s="14"/>
      <c r="C86" s="37"/>
      <c r="D86" s="41" t="s">
        <v>98</v>
      </c>
      <c r="E86" s="41"/>
      <c r="F86" s="41"/>
      <c r="G86" s="41"/>
      <c r="H86" s="41"/>
    </row>
    <row r="87" spans="1:8" s="19" customFormat="1" ht="19.5">
      <c r="A87" s="22"/>
      <c r="B87" s="14"/>
      <c r="C87" s="37"/>
      <c r="D87" s="38"/>
      <c r="E87" s="37"/>
      <c r="F87" s="38"/>
      <c r="G87" s="37"/>
      <c r="H87" s="38"/>
    </row>
    <row r="88" ht="15.75">
      <c r="A88" s="22"/>
    </row>
    <row r="89" ht="15.75">
      <c r="A89" s="22"/>
    </row>
    <row r="90" ht="15.75">
      <c r="A90" s="22"/>
    </row>
    <row r="91" ht="15.75">
      <c r="A91" s="19"/>
    </row>
    <row r="92" ht="15.75">
      <c r="A92" s="19"/>
    </row>
  </sheetData>
  <mergeCells count="13">
    <mergeCell ref="B81:C81"/>
    <mergeCell ref="D81:H81"/>
    <mergeCell ref="D80:H80"/>
    <mergeCell ref="D86:H86"/>
    <mergeCell ref="A1:B1"/>
    <mergeCell ref="A2:H2"/>
    <mergeCell ref="A4:A5"/>
    <mergeCell ref="B4:B5"/>
    <mergeCell ref="C4:C5"/>
    <mergeCell ref="D4:D5"/>
    <mergeCell ref="E4:G4"/>
    <mergeCell ref="H4:H5"/>
    <mergeCell ref="A3:H3"/>
  </mergeCells>
  <printOptions/>
  <pageMargins left="0.63" right="0.24" top="0.39" bottom="0.29" header="0.32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2016-09-28T06:50:15Z</cp:lastPrinted>
  <dcterms:created xsi:type="dcterms:W3CDTF">2016-09-28T01:46:44Z</dcterms:created>
  <dcterms:modified xsi:type="dcterms:W3CDTF">2016-09-28T06:50:26Z</dcterms:modified>
  <cp:category/>
  <cp:version/>
  <cp:contentType/>
  <cp:contentStatus/>
</cp:coreProperties>
</file>